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Z:\Stručni suradnik za financije i proračun\STATISTIKA\2024\1-3 2024\"/>
    </mc:Choice>
  </mc:AlternateContent>
  <xr:revisionPtr revIDLastSave="0" documentId="13_ncr:1_{1287DE8F-87A9-48CA-A7DE-A34F40654C7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E303" i="9" s="1"/>
  <c r="B303" i="9" s="1"/>
  <c r="G303" i="9"/>
  <c r="F303" i="9"/>
  <c r="H302" i="9"/>
  <c r="G302" i="9"/>
  <c r="E302" i="9" s="1"/>
  <c r="B302" i="9" s="1"/>
  <c r="F302" i="9"/>
  <c r="H301" i="9"/>
  <c r="E301" i="9" s="1"/>
  <c r="B301" i="9" s="1"/>
  <c r="G301" i="9"/>
  <c r="F301" i="9"/>
  <c r="H300" i="9"/>
  <c r="G300" i="9"/>
  <c r="F300" i="9"/>
  <c r="E300" i="9"/>
  <c r="B300" i="9" s="1"/>
  <c r="H299" i="9"/>
  <c r="G299" i="9"/>
  <c r="E299" i="9" s="1"/>
  <c r="B299" i="9" s="1"/>
  <c r="F299" i="9"/>
  <c r="H298" i="9"/>
  <c r="G298" i="9"/>
  <c r="E298" i="9" s="1"/>
  <c r="B298" i="9" s="1"/>
  <c r="F298" i="9"/>
  <c r="H297" i="9"/>
  <c r="G297" i="9"/>
  <c r="F297" i="9"/>
  <c r="H296" i="9"/>
  <c r="G296" i="9"/>
  <c r="F296" i="9"/>
  <c r="E296" i="9"/>
  <c r="B296" i="9" s="1"/>
  <c r="H295" i="9"/>
  <c r="G295" i="9"/>
  <c r="E295" i="9" s="1"/>
  <c r="B295" i="9" s="1"/>
  <c r="F295" i="9"/>
  <c r="H294" i="9"/>
  <c r="G294" i="9"/>
  <c r="E294" i="9" s="1"/>
  <c r="B294" i="9" s="1"/>
  <c r="F294" i="9"/>
  <c r="H293" i="9"/>
  <c r="E293" i="9" s="1"/>
  <c r="B293" i="9" s="1"/>
  <c r="G293" i="9"/>
  <c r="F293" i="9"/>
  <c r="H292" i="9"/>
  <c r="G292" i="9"/>
  <c r="E292" i="9" s="1"/>
  <c r="B292" i="9" s="1"/>
  <c r="F292" i="9"/>
  <c r="H291" i="9"/>
  <c r="G291" i="9"/>
  <c r="E291" i="9" s="1"/>
  <c r="B291" i="9" s="1"/>
  <c r="F291" i="9"/>
  <c r="F290" i="9"/>
  <c r="F289" i="9"/>
  <c r="H288" i="9"/>
  <c r="E288" i="9" s="1"/>
  <c r="B288" i="9" s="1"/>
  <c r="G288" i="9"/>
  <c r="F288" i="9"/>
  <c r="H287" i="9"/>
  <c r="G287" i="9"/>
  <c r="E287" i="9" s="1"/>
  <c r="B287" i="9" s="1"/>
  <c r="F287" i="9"/>
  <c r="H286" i="9"/>
  <c r="G286" i="9"/>
  <c r="E286" i="9" s="1"/>
  <c r="B286" i="9" s="1"/>
  <c r="F286" i="9"/>
  <c r="H285" i="9"/>
  <c r="G285" i="9"/>
  <c r="E285" i="9" s="1"/>
  <c r="B285" i="9" s="1"/>
  <c r="F285" i="9"/>
  <c r="F284" i="9"/>
  <c r="H283" i="9"/>
  <c r="E283" i="9" s="1"/>
  <c r="B283" i="9" s="1"/>
  <c r="G283" i="9"/>
  <c r="F283" i="9"/>
  <c r="H282" i="9"/>
  <c r="G282" i="9"/>
  <c r="F282" i="9"/>
  <c r="E282" i="9"/>
  <c r="B282" i="9" s="1"/>
  <c r="H281" i="9"/>
  <c r="G281" i="9"/>
  <c r="E281" i="9" s="1"/>
  <c r="B281" i="9" s="1"/>
  <c r="F281" i="9"/>
  <c r="F280" i="9"/>
  <c r="F279" i="9"/>
  <c r="F278" i="9"/>
  <c r="F277" i="9"/>
  <c r="F276" i="9"/>
  <c r="L275" i="9"/>
  <c r="F275" i="9" s="1"/>
  <c r="H275" i="9"/>
  <c r="F274" i="9"/>
  <c r="I273" i="9"/>
  <c r="E273" i="9" s="1"/>
  <c r="B273" i="9" s="1"/>
  <c r="H273" i="9"/>
  <c r="F273" i="9"/>
  <c r="E272" i="9"/>
  <c r="M271" i="9"/>
  <c r="L271" i="9"/>
  <c r="F271" i="9" s="1"/>
  <c r="B271" i="9" s="1"/>
  <c r="E271" i="9"/>
  <c r="M270" i="9"/>
  <c r="L270" i="9"/>
  <c r="F270" i="9"/>
  <c r="B270" i="9" s="1"/>
  <c r="E270" i="9"/>
  <c r="M269" i="9"/>
  <c r="L269" i="9"/>
  <c r="F269" i="9" s="1"/>
  <c r="E269" i="9"/>
  <c r="B269" i="9" s="1"/>
  <c r="M268" i="9"/>
  <c r="F268" i="9" s="1"/>
  <c r="L268" i="9"/>
  <c r="E268" i="9"/>
  <c r="B268" i="9"/>
  <c r="M267" i="9"/>
  <c r="L267" i="9"/>
  <c r="F267" i="9" s="1"/>
  <c r="E267" i="9"/>
  <c r="B267" i="9" s="1"/>
  <c r="M266" i="9"/>
  <c r="L266" i="9"/>
  <c r="F266" i="9"/>
  <c r="B266" i="9" s="1"/>
  <c r="E266" i="9"/>
  <c r="M265" i="9"/>
  <c r="L265" i="9"/>
  <c r="F265" i="9" s="1"/>
  <c r="E265" i="9"/>
  <c r="B265" i="9" s="1"/>
  <c r="M264" i="9"/>
  <c r="F264" i="9" s="1"/>
  <c r="B264" i="9" s="1"/>
  <c r="L264" i="9"/>
  <c r="E264" i="9"/>
  <c r="M263" i="9"/>
  <c r="L263" i="9"/>
  <c r="F263" i="9" s="1"/>
  <c r="E263" i="9"/>
  <c r="M262" i="9"/>
  <c r="L262" i="9"/>
  <c r="F262" i="9"/>
  <c r="B262" i="9" s="1"/>
  <c r="E262" i="9"/>
  <c r="M261" i="9"/>
  <c r="L261" i="9"/>
  <c r="F261" i="9" s="1"/>
  <c r="E261" i="9"/>
  <c r="B261" i="9" s="1"/>
  <c r="M260" i="9"/>
  <c r="F260" i="9" s="1"/>
  <c r="L260" i="9"/>
  <c r="E260" i="9"/>
  <c r="B260" i="9"/>
  <c r="M259" i="9"/>
  <c r="L259" i="9"/>
  <c r="F259" i="9" s="1"/>
  <c r="E259" i="9"/>
  <c r="B259" i="9" s="1"/>
  <c r="M258" i="9"/>
  <c r="L258" i="9"/>
  <c r="F258" i="9"/>
  <c r="B258" i="9" s="1"/>
  <c r="E258" i="9"/>
  <c r="M257" i="9"/>
  <c r="L257" i="9"/>
  <c r="F257" i="9" s="1"/>
  <c r="E257" i="9"/>
  <c r="B257" i="9" s="1"/>
  <c r="M256" i="9"/>
  <c r="F256" i="9" s="1"/>
  <c r="B256" i="9" s="1"/>
  <c r="L256" i="9"/>
  <c r="E256" i="9"/>
  <c r="M255" i="9"/>
  <c r="L255" i="9"/>
  <c r="F255" i="9" s="1"/>
  <c r="E255" i="9"/>
  <c r="M254" i="9"/>
  <c r="L254" i="9"/>
  <c r="F254" i="9"/>
  <c r="B254" i="9" s="1"/>
  <c r="E254" i="9"/>
  <c r="M253" i="9"/>
  <c r="L253" i="9"/>
  <c r="F253" i="9" s="1"/>
  <c r="E253" i="9"/>
  <c r="B253" i="9" s="1"/>
  <c r="M252" i="9"/>
  <c r="F252" i="9" s="1"/>
  <c r="L252" i="9"/>
  <c r="E252" i="9"/>
  <c r="B252" i="9"/>
  <c r="M251" i="9"/>
  <c r="L251" i="9"/>
  <c r="F251" i="9" s="1"/>
  <c r="E251" i="9"/>
  <c r="B251" i="9" s="1"/>
  <c r="M250" i="9"/>
  <c r="L250" i="9"/>
  <c r="F250" i="9"/>
  <c r="B250" i="9" s="1"/>
  <c r="E250" i="9"/>
  <c r="M249" i="9"/>
  <c r="L249" i="9"/>
  <c r="F249" i="9" s="1"/>
  <c r="E249" i="9"/>
  <c r="B249" i="9" s="1"/>
  <c r="M248" i="9"/>
  <c r="F248" i="9" s="1"/>
  <c r="B248" i="9" s="1"/>
  <c r="L248" i="9"/>
  <c r="E248" i="9"/>
  <c r="M247" i="9"/>
  <c r="L247" i="9"/>
  <c r="F247" i="9" s="1"/>
  <c r="E247" i="9"/>
  <c r="M246" i="9"/>
  <c r="L246" i="9"/>
  <c r="F246" i="9"/>
  <c r="B246" i="9" s="1"/>
  <c r="E246" i="9"/>
  <c r="M245" i="9"/>
  <c r="L245" i="9"/>
  <c r="F245" i="9" s="1"/>
  <c r="E245" i="9"/>
  <c r="M244" i="9"/>
  <c r="F244" i="9" s="1"/>
  <c r="L244" i="9"/>
  <c r="E244" i="9"/>
  <c r="B244" i="9"/>
  <c r="M243" i="9"/>
  <c r="L243" i="9"/>
  <c r="F243" i="9" s="1"/>
  <c r="E243" i="9"/>
  <c r="B243" i="9" s="1"/>
  <c r="M242" i="9"/>
  <c r="L242" i="9"/>
  <c r="F242" i="9"/>
  <c r="B242" i="9" s="1"/>
  <c r="E242" i="9"/>
  <c r="M241" i="9"/>
  <c r="L241" i="9"/>
  <c r="F241" i="9" s="1"/>
  <c r="E241" i="9"/>
  <c r="B241" i="9" s="1"/>
  <c r="M240" i="9"/>
  <c r="F240" i="9" s="1"/>
  <c r="B240" i="9" s="1"/>
  <c r="L240" i="9"/>
  <c r="E240" i="9"/>
  <c r="M239" i="9"/>
  <c r="L239" i="9"/>
  <c r="F239" i="9" s="1"/>
  <c r="E239" i="9"/>
  <c r="M238" i="9"/>
  <c r="L238" i="9"/>
  <c r="F238" i="9"/>
  <c r="B238" i="9" s="1"/>
  <c r="E238" i="9"/>
  <c r="M237" i="9"/>
  <c r="L237" i="9"/>
  <c r="F237" i="9" s="1"/>
  <c r="E237" i="9"/>
  <c r="B237" i="9" s="1"/>
  <c r="M236" i="9"/>
  <c r="F236" i="9" s="1"/>
  <c r="L236" i="9"/>
  <c r="E236" i="9"/>
  <c r="B236" i="9"/>
  <c r="M235" i="9"/>
  <c r="L235" i="9"/>
  <c r="F235" i="9" s="1"/>
  <c r="E235" i="9"/>
  <c r="B235" i="9" s="1"/>
  <c r="M234" i="9"/>
  <c r="L234" i="9"/>
  <c r="F234" i="9"/>
  <c r="B234" i="9" s="1"/>
  <c r="E234" i="9"/>
  <c r="M233" i="9"/>
  <c r="L233" i="9"/>
  <c r="F233" i="9" s="1"/>
  <c r="E233" i="9"/>
  <c r="B233" i="9" s="1"/>
  <c r="M232" i="9"/>
  <c r="F232" i="9" s="1"/>
  <c r="B232" i="9" s="1"/>
  <c r="L232" i="9"/>
  <c r="E232" i="9"/>
  <c r="M231" i="9"/>
  <c r="L231" i="9"/>
  <c r="F231" i="9" s="1"/>
  <c r="E231" i="9"/>
  <c r="M230" i="9"/>
  <c r="L230" i="9"/>
  <c r="F230" i="9"/>
  <c r="B230" i="9" s="1"/>
  <c r="E230" i="9"/>
  <c r="M229" i="9"/>
  <c r="L229" i="9"/>
  <c r="F229" i="9" s="1"/>
  <c r="E229" i="9"/>
  <c r="B229" i="9" s="1"/>
  <c r="M228" i="9"/>
  <c r="F228" i="9" s="1"/>
  <c r="L228" i="9"/>
  <c r="E228" i="9"/>
  <c r="B228" i="9"/>
  <c r="M227" i="9"/>
  <c r="L227" i="9"/>
  <c r="F227" i="9" s="1"/>
  <c r="E227" i="9"/>
  <c r="B227" i="9" s="1"/>
  <c r="M226" i="9"/>
  <c r="F226" i="9" s="1"/>
  <c r="B226" i="9" s="1"/>
  <c r="L226" i="9"/>
  <c r="E226" i="9"/>
  <c r="M225" i="9"/>
  <c r="L225" i="9"/>
  <c r="F225" i="9" s="1"/>
  <c r="E225" i="9"/>
  <c r="B225" i="9" s="1"/>
  <c r="M224" i="9"/>
  <c r="F224" i="9" s="1"/>
  <c r="B224" i="9" s="1"/>
  <c r="L224" i="9"/>
  <c r="E224" i="9"/>
  <c r="M223" i="9"/>
  <c r="L223" i="9"/>
  <c r="F223" i="9" s="1"/>
  <c r="E223" i="9"/>
  <c r="M222" i="9"/>
  <c r="F222" i="9" s="1"/>
  <c r="B222" i="9" s="1"/>
  <c r="L222" i="9"/>
  <c r="E222" i="9"/>
  <c r="M221" i="9"/>
  <c r="L221" i="9"/>
  <c r="E221" i="9"/>
  <c r="M220" i="9"/>
  <c r="F220" i="9" s="1"/>
  <c r="B220" i="9" s="1"/>
  <c r="L220" i="9"/>
  <c r="E220" i="9"/>
  <c r="M219" i="9"/>
  <c r="L219" i="9"/>
  <c r="F219" i="9" s="1"/>
  <c r="E219" i="9"/>
  <c r="M218" i="9"/>
  <c r="L218" i="9"/>
  <c r="F218" i="9"/>
  <c r="B218" i="9" s="1"/>
  <c r="E218" i="9"/>
  <c r="M217" i="9"/>
  <c r="L217" i="9"/>
  <c r="E217" i="9"/>
  <c r="M216" i="9"/>
  <c r="F216" i="9" s="1"/>
  <c r="B216" i="9" s="1"/>
  <c r="L216" i="9"/>
  <c r="E216" i="9"/>
  <c r="M215" i="9"/>
  <c r="L215" i="9"/>
  <c r="F215" i="9" s="1"/>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E160" i="9" s="1"/>
  <c r="B160" i="9" s="1"/>
  <c r="G160" i="9"/>
  <c r="F160" i="9"/>
  <c r="H159" i="9"/>
  <c r="G159" i="9"/>
  <c r="F159" i="9"/>
  <c r="E159" i="9"/>
  <c r="B159" i="9" s="1"/>
  <c r="H158" i="9"/>
  <c r="G158" i="9"/>
  <c r="E158" i="9" s="1"/>
  <c r="F158" i="9"/>
  <c r="H157" i="9"/>
  <c r="G157" i="9"/>
  <c r="F157" i="9"/>
  <c r="H156" i="9"/>
  <c r="E156" i="9" s="1"/>
  <c r="G156" i="9"/>
  <c r="F156" i="9"/>
  <c r="B156" i="9"/>
  <c r="H155" i="9"/>
  <c r="G155" i="9"/>
  <c r="F155" i="9"/>
  <c r="E155" i="9"/>
  <c r="B155" i="9" s="1"/>
  <c r="H154" i="9"/>
  <c r="G154" i="9"/>
  <c r="E154" i="9" s="1"/>
  <c r="F154" i="9"/>
  <c r="H153" i="9"/>
  <c r="G153" i="9"/>
  <c r="F153" i="9"/>
  <c r="H152" i="9"/>
  <c r="E152" i="9" s="1"/>
  <c r="B152" i="9" s="1"/>
  <c r="G152" i="9"/>
  <c r="F152" i="9"/>
  <c r="H151" i="9"/>
  <c r="G151" i="9"/>
  <c r="F151" i="9"/>
  <c r="E151" i="9"/>
  <c r="B151" i="9" s="1"/>
  <c r="H150" i="9"/>
  <c r="G150" i="9"/>
  <c r="E150" i="9" s="1"/>
  <c r="F150" i="9"/>
  <c r="H149" i="9"/>
  <c r="G149" i="9"/>
  <c r="F149" i="9"/>
  <c r="H148" i="9"/>
  <c r="E148" i="9" s="1"/>
  <c r="G148" i="9"/>
  <c r="F148" i="9"/>
  <c r="B148" i="9"/>
  <c r="H147" i="9"/>
  <c r="G147" i="9"/>
  <c r="F147" i="9"/>
  <c r="E147" i="9"/>
  <c r="B147" i="9" s="1"/>
  <c r="H146" i="9"/>
  <c r="G146" i="9"/>
  <c r="E146" i="9" s="1"/>
  <c r="F146" i="9"/>
  <c r="H145" i="9"/>
  <c r="G145" i="9"/>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E83" i="9" s="1"/>
  <c r="B83" i="9" s="1"/>
  <c r="F83" i="9"/>
  <c r="H82" i="9"/>
  <c r="G82" i="9"/>
  <c r="E82" i="9" s="1"/>
  <c r="B82" i="9" s="1"/>
  <c r="F82" i="9"/>
  <c r="H81" i="9"/>
  <c r="G81" i="9"/>
  <c r="E81" i="9" s="1"/>
  <c r="B81" i="9" s="1"/>
  <c r="F81" i="9"/>
  <c r="H80" i="9"/>
  <c r="E80" i="9" s="1"/>
  <c r="B80" i="9" s="1"/>
  <c r="G80" i="9"/>
  <c r="F80" i="9"/>
  <c r="H79" i="9"/>
  <c r="G79" i="9"/>
  <c r="F79" i="9"/>
  <c r="E79" i="9"/>
  <c r="B79" i="9" s="1"/>
  <c r="H78" i="9"/>
  <c r="G78" i="9"/>
  <c r="E78" i="9" s="1"/>
  <c r="F78" i="9"/>
  <c r="B78" i="9"/>
  <c r="H77" i="9"/>
  <c r="G77" i="9"/>
  <c r="F77" i="9"/>
  <c r="E77" i="9"/>
  <c r="B77" i="9" s="1"/>
  <c r="H76" i="9"/>
  <c r="E76" i="9" s="1"/>
  <c r="B76" i="9" s="1"/>
  <c r="G76" i="9"/>
  <c r="F76" i="9"/>
  <c r="H75" i="9"/>
  <c r="G75" i="9"/>
  <c r="E75" i="9" s="1"/>
  <c r="B75" i="9" s="1"/>
  <c r="F75" i="9"/>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E69" i="9" s="1"/>
  <c r="B69" i="9" s="1"/>
  <c r="G69" i="9"/>
  <c r="F69" i="9"/>
  <c r="H68" i="9"/>
  <c r="E68" i="9" s="1"/>
  <c r="B68" i="9" s="1"/>
  <c r="G68" i="9"/>
  <c r="F68" i="9"/>
  <c r="H67" i="9"/>
  <c r="G67" i="9"/>
  <c r="E67" i="9" s="1"/>
  <c r="B67" i="9" s="1"/>
  <c r="F67" i="9"/>
  <c r="H66" i="9"/>
  <c r="G66" i="9"/>
  <c r="E66" i="9" s="1"/>
  <c r="B66" i="9" s="1"/>
  <c r="F66" i="9"/>
  <c r="H65" i="9"/>
  <c r="G65" i="9"/>
  <c r="E65" i="9" s="1"/>
  <c r="B65" i="9" s="1"/>
  <c r="F65" i="9"/>
  <c r="H64" i="9"/>
  <c r="E64" i="9" s="1"/>
  <c r="B64" i="9" s="1"/>
  <c r="G64" i="9"/>
  <c r="F64" i="9"/>
  <c r="H63" i="9"/>
  <c r="G63" i="9"/>
  <c r="F63" i="9"/>
  <c r="E63" i="9"/>
  <c r="B63" i="9" s="1"/>
  <c r="H62" i="9"/>
  <c r="G62" i="9"/>
  <c r="E62" i="9" s="1"/>
  <c r="F62" i="9"/>
  <c r="H61" i="9"/>
  <c r="G61" i="9"/>
  <c r="E61" i="9" s="1"/>
  <c r="B61" i="9" s="1"/>
  <c r="F61" i="9"/>
  <c r="H60" i="9"/>
  <c r="E60" i="9" s="1"/>
  <c r="B60" i="9" s="1"/>
  <c r="G60" i="9"/>
  <c r="F60" i="9"/>
  <c r="H59" i="9"/>
  <c r="E59" i="9" s="1"/>
  <c r="B59" i="9" s="1"/>
  <c r="G59" i="9"/>
  <c r="F59" i="9"/>
  <c r="H58" i="9"/>
  <c r="G58" i="9"/>
  <c r="E58" i="9" s="1"/>
  <c r="F58" i="9"/>
  <c r="H57" i="9"/>
  <c r="G57" i="9"/>
  <c r="E57" i="9" s="1"/>
  <c r="B57" i="9" s="1"/>
  <c r="F57" i="9"/>
  <c r="H56" i="9"/>
  <c r="E56" i="9" s="1"/>
  <c r="B56" i="9" s="1"/>
  <c r="G56" i="9"/>
  <c r="F56" i="9"/>
  <c r="H55" i="9"/>
  <c r="G55" i="9"/>
  <c r="F55" i="9"/>
  <c r="E55" i="9"/>
  <c r="B55" i="9" s="1"/>
  <c r="H54" i="9"/>
  <c r="G54" i="9"/>
  <c r="E54" i="9" s="1"/>
  <c r="F54" i="9"/>
  <c r="H53" i="9"/>
  <c r="G53" i="9"/>
  <c r="E53" i="9" s="1"/>
  <c r="B53" i="9" s="1"/>
  <c r="F53" i="9"/>
  <c r="H52" i="9"/>
  <c r="E52" i="9" s="1"/>
  <c r="B52" i="9" s="1"/>
  <c r="G52" i="9"/>
  <c r="F52" i="9"/>
  <c r="H51" i="9"/>
  <c r="G51" i="9"/>
  <c r="F51" i="9"/>
  <c r="E51" i="9"/>
  <c r="B51" i="9" s="1"/>
  <c r="H50" i="9"/>
  <c r="G50" i="9"/>
  <c r="E50" i="9" s="1"/>
  <c r="F50" i="9"/>
  <c r="H49" i="9"/>
  <c r="G49" i="9"/>
  <c r="E49" i="9" s="1"/>
  <c r="B49" i="9" s="1"/>
  <c r="F49" i="9"/>
  <c r="H48" i="9"/>
  <c r="E48" i="9" s="1"/>
  <c r="B48" i="9" s="1"/>
  <c r="G48" i="9"/>
  <c r="F48" i="9"/>
  <c r="H47" i="9"/>
  <c r="G47" i="9"/>
  <c r="F47" i="9"/>
  <c r="E47" i="9"/>
  <c r="B47" i="9" s="1"/>
  <c r="H46" i="9"/>
  <c r="G46" i="9"/>
  <c r="F46" i="9"/>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E37" i="9" s="1"/>
  <c r="B37" i="9" s="1"/>
  <c r="F37" i="9"/>
  <c r="H36" i="9"/>
  <c r="G36" i="9"/>
  <c r="E36" i="9" s="1"/>
  <c r="B36" i="9" s="1"/>
  <c r="F36" i="9"/>
  <c r="H35" i="9"/>
  <c r="E35" i="9" s="1"/>
  <c r="B35" i="9" s="1"/>
  <c r="G35" i="9"/>
  <c r="F35" i="9"/>
  <c r="H34" i="9"/>
  <c r="G34" i="9"/>
  <c r="F34" i="9"/>
  <c r="E34" i="9"/>
  <c r="B34" i="9" s="1"/>
  <c r="H33" i="9"/>
  <c r="G33" i="9"/>
  <c r="E33" i="9" s="1"/>
  <c r="B33" i="9" s="1"/>
  <c r="F33" i="9"/>
  <c r="H32" i="9"/>
  <c r="G32" i="9"/>
  <c r="E32" i="9" s="1"/>
  <c r="B32" i="9" s="1"/>
  <c r="F32" i="9"/>
  <c r="H31" i="9"/>
  <c r="E31" i="9" s="1"/>
  <c r="B31" i="9" s="1"/>
  <c r="G31" i="9"/>
  <c r="F31" i="9"/>
  <c r="H30" i="9"/>
  <c r="G30" i="9"/>
  <c r="F30" i="9"/>
  <c r="E30" i="9"/>
  <c r="B30" i="9" s="1"/>
  <c r="H29" i="9"/>
  <c r="G29" i="9"/>
  <c r="E29" i="9" s="1"/>
  <c r="B29" i="9" s="1"/>
  <c r="F29" i="9"/>
  <c r="H28" i="9"/>
  <c r="G28" i="9"/>
  <c r="E28" i="9" s="1"/>
  <c r="B28" i="9" s="1"/>
  <c r="F28" i="9"/>
  <c r="H27" i="9"/>
  <c r="G27" i="9"/>
  <c r="F27" i="9"/>
  <c r="H26" i="9"/>
  <c r="E26" i="9" s="1"/>
  <c r="B26" i="9" s="1"/>
  <c r="G26" i="9"/>
  <c r="F26" i="9"/>
  <c r="H25" i="9"/>
  <c r="G25" i="9"/>
  <c r="E25" i="9" s="1"/>
  <c r="B25" i="9" s="1"/>
  <c r="F25" i="9"/>
  <c r="H24" i="9"/>
  <c r="G24" i="9"/>
  <c r="E24" i="9" s="1"/>
  <c r="B24" i="9" s="1"/>
  <c r="F24" i="9"/>
  <c r="H23" i="9"/>
  <c r="E23" i="9" s="1"/>
  <c r="B23" i="9" s="1"/>
  <c r="G23" i="9"/>
  <c r="F23" i="9"/>
  <c r="H22" i="9"/>
  <c r="E22" i="9" s="1"/>
  <c r="B22" i="9" s="1"/>
  <c r="G22" i="9"/>
  <c r="F22" i="9"/>
  <c r="F21" i="9"/>
  <c r="F4" i="9"/>
  <c r="O3" i="9"/>
  <c r="G275" i="9" s="1"/>
  <c r="E275" i="9" s="1"/>
  <c r="I3" i="9"/>
  <c r="G185" i="9" s="1"/>
  <c r="E185" i="9" s="1"/>
  <c r="B185" i="9" s="1"/>
  <c r="H3" i="9"/>
  <c r="G3" i="9"/>
  <c r="D101" i="8"/>
  <c r="D95" i="8"/>
  <c r="C1570" i="1" s="1"/>
  <c r="H1570" i="1" s="1"/>
  <c r="D90" i="8"/>
  <c r="D85" i="8"/>
  <c r="D80" i="8"/>
  <c r="D75" i="8"/>
  <c r="D70" i="8"/>
  <c r="D65" i="8"/>
  <c r="D60" i="8"/>
  <c r="D55" i="8"/>
  <c r="D49" i="8" s="1"/>
  <c r="D43" i="8" s="1"/>
  <c r="D50" i="8"/>
  <c r="D44" i="8"/>
  <c r="D36" i="8"/>
  <c r="D26" i="8"/>
  <c r="D18" i="8"/>
  <c r="D8" i="8"/>
  <c r="D6" i="8" s="1"/>
  <c r="C1481" i="1" s="1"/>
  <c r="G1481" i="1" s="1"/>
  <c r="E44" i="7"/>
  <c r="D44" i="7"/>
  <c r="E39" i="7"/>
  <c r="E38" i="7" s="1"/>
  <c r="I31" i="3" s="1"/>
  <c r="D39" i="7"/>
  <c r="D38" i="7" s="1"/>
  <c r="E30" i="7"/>
  <c r="D30" i="7"/>
  <c r="E23" i="7"/>
  <c r="D23" i="7"/>
  <c r="E22" i="7"/>
  <c r="I30" i="3" s="1"/>
  <c r="D22" i="7"/>
  <c r="H30" i="3" s="1"/>
  <c r="E14" i="7"/>
  <c r="D14" i="7"/>
  <c r="E7" i="7"/>
  <c r="E6" i="7" s="1"/>
  <c r="E5" i="7" s="1"/>
  <c r="I29" i="3"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412" i="1" s="1"/>
  <c r="D118" i="6"/>
  <c r="F117" i="6"/>
  <c r="F116" i="6"/>
  <c r="F115"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E89" i="6" s="1"/>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1344" i="1" s="1"/>
  <c r="D50" i="6"/>
  <c r="F49" i="6"/>
  <c r="F48" i="6"/>
  <c r="F47" i="6"/>
  <c r="F46" i="6"/>
  <c r="F45" i="6"/>
  <c r="F44" i="6"/>
  <c r="F43" i="6"/>
  <c r="E43" i="6"/>
  <c r="D43" i="6"/>
  <c r="F42" i="6"/>
  <c r="F41" i="6"/>
  <c r="F40" i="6"/>
  <c r="E39" i="6"/>
  <c r="D39" i="6"/>
  <c r="F39" i="6" s="1"/>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07" i="1" s="1"/>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49" i="5"/>
  <c r="F248" i="5"/>
  <c r="F247" i="5"/>
  <c r="F246" i="5"/>
  <c r="E246" i="5"/>
  <c r="D246" i="5"/>
  <c r="E245" i="5"/>
  <c r="F244" i="5"/>
  <c r="F243" i="5"/>
  <c r="F242" i="5"/>
  <c r="E242" i="5"/>
  <c r="D242" i="5"/>
  <c r="F241" i="5"/>
  <c r="F240" i="5"/>
  <c r="E239" i="5"/>
  <c r="D239" i="5"/>
  <c r="E238" i="5"/>
  <c r="E237" i="5"/>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D207" i="5"/>
  <c r="D206" i="5"/>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124" i="1" s="1"/>
  <c r="F145" i="5"/>
  <c r="F144" i="5"/>
  <c r="F143" i="5"/>
  <c r="E142" i="5"/>
  <c r="D142" i="5"/>
  <c r="F142" i="5" s="1"/>
  <c r="F141" i="5"/>
  <c r="F140" i="5"/>
  <c r="F139" i="5"/>
  <c r="F138" i="5"/>
  <c r="F137" i="5"/>
  <c r="F136" i="5"/>
  <c r="E135" i="5"/>
  <c r="E134" i="5" s="1"/>
  <c r="D1112" i="1"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9" i="5" s="1"/>
  <c r="F77" i="5"/>
  <c r="F76" i="5"/>
  <c r="F75" i="5"/>
  <c r="F74" i="5"/>
  <c r="F73" i="5"/>
  <c r="F72" i="5"/>
  <c r="F71" i="5"/>
  <c r="E70" i="5"/>
  <c r="D70" i="5"/>
  <c r="F70" i="5" s="1"/>
  <c r="E69" i="5"/>
  <c r="E68" i="5" s="1"/>
  <c r="I21" i="3" s="1"/>
  <c r="F67" i="5"/>
  <c r="F66" i="5"/>
  <c r="F65" i="5"/>
  <c r="F64" i="5"/>
  <c r="F63" i="5"/>
  <c r="E63" i="5"/>
  <c r="D63" i="5"/>
  <c r="F62" i="5"/>
  <c r="F61" i="5"/>
  <c r="F60" i="5"/>
  <c r="F59" i="5"/>
  <c r="F58" i="5"/>
  <c r="F57" i="5"/>
  <c r="E56" i="5"/>
  <c r="D56" i="5"/>
  <c r="F56" i="5" s="1"/>
  <c r="F55" i="5"/>
  <c r="F54" i="5"/>
  <c r="F53" i="5"/>
  <c r="F52" i="5"/>
  <c r="E52" i="5"/>
  <c r="D1030" i="1" s="1"/>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19" i="1" s="1"/>
  <c r="D632" i="4"/>
  <c r="F631" i="4"/>
  <c r="F630" i="4"/>
  <c r="F629" i="4"/>
  <c r="E629" i="4"/>
  <c r="D629" i="4"/>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599" i="1" s="1"/>
  <c r="D605" i="4"/>
  <c r="F605" i="4" s="1"/>
  <c r="F604" i="4"/>
  <c r="E603" i="4"/>
  <c r="H143" i="9" s="1"/>
  <c r="D603" i="4"/>
  <c r="F602" i="4"/>
  <c r="F601" i="4"/>
  <c r="F600" i="4"/>
  <c r="F599" i="4"/>
  <c r="E599" i="4"/>
  <c r="D599" i="4"/>
  <c r="F598" i="4"/>
  <c r="F597" i="4"/>
  <c r="F596" i="4"/>
  <c r="F595" i="4"/>
  <c r="F594" i="4"/>
  <c r="E594" i="4"/>
  <c r="E593" i="4" s="1"/>
  <c r="D587" i="1" s="1"/>
  <c r="D594" i="4"/>
  <c r="F592" i="4"/>
  <c r="F591" i="4"/>
  <c r="E590" i="4"/>
  <c r="D590" i="4"/>
  <c r="F590" i="4" s="1"/>
  <c r="F589" i="4"/>
  <c r="F588" i="4"/>
  <c r="F587" i="4"/>
  <c r="E587" i="4"/>
  <c r="D581" i="1" s="1"/>
  <c r="D587" i="4"/>
  <c r="F586" i="4"/>
  <c r="F585" i="4"/>
  <c r="E585" i="4"/>
  <c r="D579" i="1" s="1"/>
  <c r="D585" i="4"/>
  <c r="F584" i="4"/>
  <c r="F583" i="4"/>
  <c r="F582" i="4"/>
  <c r="E581" i="4"/>
  <c r="D581" i="4"/>
  <c r="F581" i="4" s="1"/>
  <c r="D580" i="4"/>
  <c r="F580" i="4" s="1"/>
  <c r="F579" i="4"/>
  <c r="F578" i="4"/>
  <c r="E577" i="4"/>
  <c r="D577" i="4"/>
  <c r="F577" i="4" s="1"/>
  <c r="F576" i="4"/>
  <c r="F575" i="4"/>
  <c r="F574" i="4"/>
  <c r="E574" i="4"/>
  <c r="E567" i="4" s="1"/>
  <c r="D561" i="1" s="1"/>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E529" i="4"/>
  <c r="F527" i="4"/>
  <c r="F526" i="4"/>
  <c r="E525" i="4"/>
  <c r="D525" i="4"/>
  <c r="F525" i="4" s="1"/>
  <c r="F524" i="4"/>
  <c r="F523" i="4"/>
  <c r="E522" i="4"/>
  <c r="D522" i="4"/>
  <c r="F522" i="4" s="1"/>
  <c r="F521" i="4"/>
  <c r="F520" i="4"/>
  <c r="F519" i="4"/>
  <c r="E519" i="4"/>
  <c r="D513" i="1" s="1"/>
  <c r="H513" i="1" s="1"/>
  <c r="D519" i="4"/>
  <c r="F518" i="4"/>
  <c r="F517" i="4"/>
  <c r="F516" i="4"/>
  <c r="E516" i="4"/>
  <c r="D516" i="4"/>
  <c r="E515" i="4"/>
  <c r="D509" i="1"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D478" i="1" s="1"/>
  <c r="F483" i="4"/>
  <c r="F482" i="4"/>
  <c r="F481" i="4"/>
  <c r="E481" i="4"/>
  <c r="D481" i="4"/>
  <c r="F480" i="4"/>
  <c r="F479" i="4"/>
  <c r="E478" i="4"/>
  <c r="D478" i="4"/>
  <c r="F478" i="4" s="1"/>
  <c r="F477" i="4"/>
  <c r="F476" i="4"/>
  <c r="F475" i="4"/>
  <c r="F474" i="4"/>
  <c r="F473" i="4"/>
  <c r="E473" i="4"/>
  <c r="D473" i="4"/>
  <c r="E472" i="4"/>
  <c r="D466" i="1" s="1"/>
  <c r="F471" i="4"/>
  <c r="F470" i="4"/>
  <c r="F469" i="4"/>
  <c r="E469" i="4"/>
  <c r="D469" i="4"/>
  <c r="F468" i="4"/>
  <c r="F467" i="4"/>
  <c r="E466" i="4"/>
  <c r="D466" i="4"/>
  <c r="F466" i="4" s="1"/>
  <c r="F465" i="4"/>
  <c r="F464" i="4"/>
  <c r="E463" i="4"/>
  <c r="D463" i="4"/>
  <c r="F463" i="4" s="1"/>
  <c r="F462" i="4"/>
  <c r="F461" i="4"/>
  <c r="E460" i="4"/>
  <c r="E459" i="4" s="1"/>
  <c r="D453" i="1" s="1"/>
  <c r="D460" i="4"/>
  <c r="F460" i="4" s="1"/>
  <c r="F458" i="4"/>
  <c r="F457" i="4"/>
  <c r="F456" i="4"/>
  <c r="F455" i="4"/>
  <c r="E455" i="4"/>
  <c r="D455" i="4"/>
  <c r="F454" i="4"/>
  <c r="F453" i="4"/>
  <c r="F452" i="4"/>
  <c r="F451" i="4"/>
  <c r="F450" i="4"/>
  <c r="F449" i="4"/>
  <c r="F448" i="4"/>
  <c r="E447" i="4"/>
  <c r="D441" i="1" s="1"/>
  <c r="G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21" i="4"/>
  <c r="E420" i="4" s="1"/>
  <c r="E418" i="4"/>
  <c r="D413" i="1" s="1"/>
  <c r="D418" i="4"/>
  <c r="E417" i="4"/>
  <c r="D417" i="4"/>
  <c r="D644" i="4" s="1"/>
  <c r="E416" i="4"/>
  <c r="D416" i="4"/>
  <c r="F411" i="4"/>
  <c r="F410" i="4"/>
  <c r="F409" i="4"/>
  <c r="F406" i="4"/>
  <c r="F405" i="4"/>
  <c r="F404" i="4"/>
  <c r="F403" i="4"/>
  <c r="F402" i="4"/>
  <c r="E402" i="4"/>
  <c r="D402" i="4"/>
  <c r="F401" i="4"/>
  <c r="F400" i="4"/>
  <c r="E400" i="4"/>
  <c r="D400" i="4"/>
  <c r="F399" i="4"/>
  <c r="F398" i="4"/>
  <c r="E397" i="4"/>
  <c r="D397" i="4"/>
  <c r="D396" i="4" s="1"/>
  <c r="F396" i="4"/>
  <c r="E396" i="4"/>
  <c r="F395" i="4"/>
  <c r="F394" i="4"/>
  <c r="F393" i="4"/>
  <c r="F392" i="4"/>
  <c r="E391" i="4"/>
  <c r="D391" i="4"/>
  <c r="F391" i="4" s="1"/>
  <c r="F390" i="4"/>
  <c r="F389" i="4"/>
  <c r="F388" i="4"/>
  <c r="E388" i="4"/>
  <c r="D383" i="1" s="1"/>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F364" i="4" s="1"/>
  <c r="D364" i="4"/>
  <c r="F362" i="4"/>
  <c r="F361" i="4"/>
  <c r="F360" i="4"/>
  <c r="F359" i="4"/>
  <c r="F358" i="4"/>
  <c r="F357" i="4"/>
  <c r="F356" i="4"/>
  <c r="E356" i="4"/>
  <c r="D356" i="4"/>
  <c r="F355" i="4"/>
  <c r="F354" i="4"/>
  <c r="F353" i="4"/>
  <c r="E352" i="4"/>
  <c r="E351" i="4" s="1"/>
  <c r="D352" i="4"/>
  <c r="F352" i="4" s="1"/>
  <c r="D351" i="4"/>
  <c r="F349" i="4"/>
  <c r="F348" i="4"/>
  <c r="E348" i="4"/>
  <c r="D343" i="1" s="1"/>
  <c r="D348" i="4"/>
  <c r="F347" i="4"/>
  <c r="F346" i="4"/>
  <c r="F345" i="4"/>
  <c r="E345" i="4"/>
  <c r="D345" i="4"/>
  <c r="D344" i="4" s="1"/>
  <c r="F344" i="4"/>
  <c r="E344" i="4"/>
  <c r="D339" i="1" s="1"/>
  <c r="F343" i="4"/>
  <c r="F342" i="4"/>
  <c r="F341" i="4"/>
  <c r="F340" i="4"/>
  <c r="E339" i="4"/>
  <c r="D339" i="4"/>
  <c r="F339" i="4" s="1"/>
  <c r="F338" i="4"/>
  <c r="F337" i="4"/>
  <c r="F336" i="4"/>
  <c r="E336" i="4"/>
  <c r="D336" i="4"/>
  <c r="F335" i="4"/>
  <c r="F334" i="4"/>
  <c r="F333" i="4"/>
  <c r="F332" i="4"/>
  <c r="E331" i="4"/>
  <c r="D331" i="4"/>
  <c r="F331" i="4" s="1"/>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E263" i="4"/>
  <c r="D259" i="1" s="1"/>
  <c r="F262" i="4"/>
  <c r="F261" i="4"/>
  <c r="F260" i="4"/>
  <c r="E259" i="4"/>
  <c r="F259" i="4" s="1"/>
  <c r="D259" i="4"/>
  <c r="F258" i="4"/>
  <c r="F257" i="4"/>
  <c r="F256" i="4"/>
  <c r="F255" i="4"/>
  <c r="F254" i="4"/>
  <c r="F253" i="4"/>
  <c r="E253" i="4"/>
  <c r="D253" i="4"/>
  <c r="D252" i="4"/>
  <c r="F251" i="4"/>
  <c r="F250" i="4"/>
  <c r="F249" i="4"/>
  <c r="F248" i="4"/>
  <c r="E247" i="4"/>
  <c r="D247" i="4"/>
  <c r="F247" i="4" s="1"/>
  <c r="F246" i="4"/>
  <c r="F245" i="4"/>
  <c r="F244" i="4"/>
  <c r="E244" i="4"/>
  <c r="D240" i="1" s="1"/>
  <c r="D244" i="4"/>
  <c r="F243" i="4"/>
  <c r="F242" i="4"/>
  <c r="F241" i="4"/>
  <c r="E240" i="4"/>
  <c r="D240" i="4"/>
  <c r="F240" i="4" s="1"/>
  <c r="F239" i="4"/>
  <c r="F238" i="4"/>
  <c r="F237" i="4"/>
  <c r="E236" i="4"/>
  <c r="D232" i="1" s="1"/>
  <c r="D236" i="4"/>
  <c r="F235" i="4"/>
  <c r="F234" i="4"/>
  <c r="F233" i="4"/>
  <c r="F232" i="4"/>
  <c r="E231" i="4"/>
  <c r="D231" i="4"/>
  <c r="F230" i="4"/>
  <c r="F229" i="4"/>
  <c r="E228" i="4"/>
  <c r="D228" i="4"/>
  <c r="F228" i="4" s="1"/>
  <c r="F227" i="4"/>
  <c r="F226" i="4"/>
  <c r="F225" i="4"/>
  <c r="E225" i="4"/>
  <c r="D221" i="1" s="1"/>
  <c r="D225" i="4"/>
  <c r="D224" i="4"/>
  <c r="F223" i="4"/>
  <c r="F222" i="4"/>
  <c r="F221" i="4"/>
  <c r="F220" i="4"/>
  <c r="E219" i="4"/>
  <c r="D219" i="4"/>
  <c r="F218" i="4"/>
  <c r="F217" i="4"/>
  <c r="E216" i="4"/>
  <c r="D216" i="4"/>
  <c r="F216" i="4" s="1"/>
  <c r="E215" i="4"/>
  <c r="D211" i="1" s="1"/>
  <c r="F214" i="4"/>
  <c r="F213" i="4"/>
  <c r="F212" i="4"/>
  <c r="F211" i="4"/>
  <c r="E210" i="4"/>
  <c r="D206" i="1"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E140" i="4"/>
  <c r="D140" i="4"/>
  <c r="D139" i="4" s="1"/>
  <c r="F139" i="4" s="1"/>
  <c r="E139" i="4"/>
  <c r="F138" i="4"/>
  <c r="F137" i="4"/>
  <c r="F136" i="4"/>
  <c r="F135" i="4"/>
  <c r="F134" i="4"/>
  <c r="E134" i="4"/>
  <c r="E133" i="4" s="1"/>
  <c r="D129" i="1" s="1"/>
  <c r="D134" i="4"/>
  <c r="D133" i="4"/>
  <c r="F133" i="4" s="1"/>
  <c r="F132" i="4"/>
  <c r="F131" i="4"/>
  <c r="F130" i="4"/>
  <c r="F129" i="4"/>
  <c r="F128" i="4"/>
  <c r="E128" i="4"/>
  <c r="D128" i="4"/>
  <c r="F127" i="4"/>
  <c r="F126" i="4"/>
  <c r="E125" i="4"/>
  <c r="E124" i="4" s="1"/>
  <c r="D120" i="1" s="1"/>
  <c r="H120" i="1" s="1"/>
  <c r="D125" i="4"/>
  <c r="D124" i="4"/>
  <c r="F123" i="4"/>
  <c r="F122" i="4"/>
  <c r="F121" i="4"/>
  <c r="E120" i="4"/>
  <c r="D116" i="1" s="1"/>
  <c r="H116" i="1" s="1"/>
  <c r="D120" i="4"/>
  <c r="F119" i="4"/>
  <c r="F118" i="4"/>
  <c r="F117" i="4"/>
  <c r="F116" i="4"/>
  <c r="F115" i="4"/>
  <c r="F114" i="4"/>
  <c r="F113" i="4"/>
  <c r="E112" i="4"/>
  <c r="D112" i="4"/>
  <c r="F111" i="4"/>
  <c r="F110" i="4"/>
  <c r="F109" i="4"/>
  <c r="F108" i="4"/>
  <c r="E107" i="4"/>
  <c r="F107" i="4" s="1"/>
  <c r="D107" i="4"/>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F83" i="4" s="1"/>
  <c r="D83" i="4"/>
  <c r="F81" i="4"/>
  <c r="F80" i="4"/>
  <c r="F79" i="4"/>
  <c r="F78" i="4"/>
  <c r="E77" i="4"/>
  <c r="D77" i="4"/>
  <c r="F77" i="4" s="1"/>
  <c r="F76" i="4"/>
  <c r="F75" i="4"/>
  <c r="E74" i="4"/>
  <c r="D74" i="4"/>
  <c r="F74" i="4" s="1"/>
  <c r="F73" i="4"/>
  <c r="F72" i="4"/>
  <c r="F71" i="4"/>
  <c r="E71" i="4"/>
  <c r="D67" i="1" s="1"/>
  <c r="D71" i="4"/>
  <c r="F70" i="4"/>
  <c r="F69" i="4"/>
  <c r="F68" i="4"/>
  <c r="E68" i="4"/>
  <c r="D68" i="4"/>
  <c r="F67" i="4"/>
  <c r="F66" i="4"/>
  <c r="E65" i="4"/>
  <c r="D65" i="4"/>
  <c r="F65" i="4" s="1"/>
  <c r="F64" i="4"/>
  <c r="F63" i="4"/>
  <c r="E62" i="4"/>
  <c r="D62" i="4"/>
  <c r="F62" i="4" s="1"/>
  <c r="F61" i="4"/>
  <c r="F60" i="4"/>
  <c r="E59" i="4"/>
  <c r="F59" i="4" s="1"/>
  <c r="D59" i="4"/>
  <c r="F58" i="4"/>
  <c r="F57" i="4"/>
  <c r="F56" i="4"/>
  <c r="F55" i="4"/>
  <c r="E54" i="4"/>
  <c r="D54" i="4"/>
  <c r="F54" i="4" s="1"/>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2" i="4"/>
  <c r="F21" i="4"/>
  <c r="F20" i="4"/>
  <c r="F19" i="4"/>
  <c r="F18" i="4"/>
  <c r="E17" i="4"/>
  <c r="E7" i="4" s="1"/>
  <c r="D17" i="4"/>
  <c r="F17" i="4" s="1"/>
  <c r="F16" i="4"/>
  <c r="F15" i="4"/>
  <c r="F14" i="4"/>
  <c r="F13" i="4"/>
  <c r="F12" i="4"/>
  <c r="F11" i="4"/>
  <c r="F10" i="4"/>
  <c r="F9" i="4"/>
  <c r="E8" i="4"/>
  <c r="D8" i="4"/>
  <c r="D7" i="4" s="1"/>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H1578" i="1"/>
  <c r="G1578" i="1"/>
  <c r="C1578" i="1"/>
  <c r="C1577" i="1"/>
  <c r="H1577" i="1" s="1"/>
  <c r="H1576" i="1"/>
  <c r="C1576" i="1"/>
  <c r="G1576" i="1" s="1"/>
  <c r="H1575" i="1"/>
  <c r="G1575" i="1"/>
  <c r="C1575" i="1"/>
  <c r="C1574" i="1"/>
  <c r="H1574" i="1" s="1"/>
  <c r="G1573" i="1"/>
  <c r="C1573" i="1"/>
  <c r="H1573" i="1" s="1"/>
  <c r="C1572" i="1"/>
  <c r="G1572" i="1" s="1"/>
  <c r="H1571" i="1"/>
  <c r="G1571" i="1"/>
  <c r="C1571" i="1"/>
  <c r="G1570" i="1"/>
  <c r="C1569" i="1"/>
  <c r="H1569" i="1" s="1"/>
  <c r="H1568" i="1"/>
  <c r="C1568" i="1"/>
  <c r="G1568" i="1" s="1"/>
  <c r="H1567" i="1"/>
  <c r="G1567" i="1"/>
  <c r="C1567" i="1"/>
  <c r="C1566" i="1"/>
  <c r="H1566" i="1" s="1"/>
  <c r="G1565" i="1"/>
  <c r="C1565" i="1"/>
  <c r="H1565" i="1" s="1"/>
  <c r="C1564" i="1"/>
  <c r="G1564" i="1" s="1"/>
  <c r="H1563" i="1"/>
  <c r="G1563" i="1"/>
  <c r="C1563" i="1"/>
  <c r="H1562" i="1"/>
  <c r="G1562" i="1"/>
  <c r="C1562" i="1"/>
  <c r="C1561" i="1"/>
  <c r="H1561" i="1" s="1"/>
  <c r="H1560" i="1"/>
  <c r="C1560" i="1"/>
  <c r="G1560" i="1" s="1"/>
  <c r="C1559" i="1"/>
  <c r="C1558" i="1"/>
  <c r="H1558" i="1" s="1"/>
  <c r="H1557" i="1"/>
  <c r="C1557" i="1"/>
  <c r="G1557" i="1" s="1"/>
  <c r="H1556" i="1"/>
  <c r="G1556" i="1"/>
  <c r="C1556" i="1"/>
  <c r="C1555" i="1"/>
  <c r="C1554" i="1"/>
  <c r="H1554" i="1" s="1"/>
  <c r="H1553" i="1"/>
  <c r="C1553" i="1"/>
  <c r="G1553" i="1" s="1"/>
  <c r="H1552" i="1"/>
  <c r="G1552" i="1"/>
  <c r="C1552" i="1"/>
  <c r="C1551" i="1"/>
  <c r="C1550" i="1"/>
  <c r="H1550" i="1" s="1"/>
  <c r="H1549" i="1"/>
  <c r="C1549" i="1"/>
  <c r="G1549" i="1" s="1"/>
  <c r="H1548" i="1"/>
  <c r="G1548" i="1"/>
  <c r="C1548" i="1"/>
  <c r="C1547" i="1"/>
  <c r="C1546" i="1"/>
  <c r="H1546" i="1" s="1"/>
  <c r="H1545" i="1"/>
  <c r="C1545" i="1"/>
  <c r="G1545" i="1" s="1"/>
  <c r="H1544" i="1"/>
  <c r="G1544" i="1"/>
  <c r="C1544" i="1"/>
  <c r="C1543" i="1"/>
  <c r="C1542" i="1"/>
  <c r="H1542" i="1" s="1"/>
  <c r="H1541" i="1"/>
  <c r="C1541" i="1"/>
  <c r="G1541" i="1" s="1"/>
  <c r="H1540" i="1"/>
  <c r="G1540" i="1"/>
  <c r="C1540" i="1"/>
  <c r="C1539" i="1"/>
  <c r="C1538" i="1"/>
  <c r="H1538" i="1" s="1"/>
  <c r="H1537" i="1"/>
  <c r="C1537" i="1"/>
  <c r="G1537" i="1" s="1"/>
  <c r="H1536" i="1"/>
  <c r="G1536" i="1"/>
  <c r="C1536" i="1"/>
  <c r="C1535" i="1"/>
  <c r="C1534" i="1"/>
  <c r="H1534" i="1" s="1"/>
  <c r="H1533" i="1"/>
  <c r="C1533" i="1"/>
  <c r="G1533" i="1" s="1"/>
  <c r="H1532" i="1"/>
  <c r="G1532" i="1"/>
  <c r="C1532" i="1"/>
  <c r="C1531" i="1"/>
  <c r="C1530" i="1"/>
  <c r="H1530" i="1" s="1"/>
  <c r="H1529" i="1"/>
  <c r="C1529" i="1"/>
  <c r="G1529" i="1" s="1"/>
  <c r="H1528" i="1"/>
  <c r="G1528" i="1"/>
  <c r="C1528" i="1"/>
  <c r="C1527" i="1"/>
  <c r="C1526" i="1"/>
  <c r="H1526" i="1" s="1"/>
  <c r="H1525" i="1"/>
  <c r="C1525" i="1"/>
  <c r="G1525" i="1" s="1"/>
  <c r="C1523" i="1"/>
  <c r="C1522" i="1"/>
  <c r="H1522" i="1" s="1"/>
  <c r="H1521" i="1"/>
  <c r="C1521" i="1"/>
  <c r="G1521" i="1" s="1"/>
  <c r="H1520" i="1"/>
  <c r="G1520" i="1"/>
  <c r="C1520" i="1"/>
  <c r="C1519" i="1"/>
  <c r="H1516" i="1"/>
  <c r="G1516" i="1"/>
  <c r="C1516" i="1"/>
  <c r="C1515" i="1"/>
  <c r="C1514" i="1"/>
  <c r="H1514" i="1" s="1"/>
  <c r="C1513" i="1"/>
  <c r="G1513" i="1" s="1"/>
  <c r="G1512" i="1"/>
  <c r="C1512" i="1"/>
  <c r="H1512" i="1" s="1"/>
  <c r="C1511" i="1"/>
  <c r="C1510" i="1"/>
  <c r="H1510" i="1" s="1"/>
  <c r="C1509" i="1"/>
  <c r="G1509" i="1" s="1"/>
  <c r="C1508" i="1"/>
  <c r="G1508" i="1" s="1"/>
  <c r="C1507" i="1"/>
  <c r="C1506" i="1"/>
  <c r="H1506" i="1" s="1"/>
  <c r="C1505" i="1"/>
  <c r="G1505" i="1" s="1"/>
  <c r="C1504" i="1"/>
  <c r="H1504" i="1" s="1"/>
  <c r="C1503" i="1"/>
  <c r="C1502" i="1"/>
  <c r="H1502" i="1" s="1"/>
  <c r="C1501" i="1"/>
  <c r="G1501" i="1" s="1"/>
  <c r="H1500" i="1"/>
  <c r="G1500" i="1"/>
  <c r="C1500" i="1"/>
  <c r="C1498" i="1"/>
  <c r="H1498" i="1" s="1"/>
  <c r="C1497" i="1"/>
  <c r="G1497" i="1" s="1"/>
  <c r="G1496" i="1"/>
  <c r="C1496" i="1"/>
  <c r="H1496" i="1" s="1"/>
  <c r="C1495" i="1"/>
  <c r="C1494" i="1"/>
  <c r="H1494" i="1" s="1"/>
  <c r="C1493" i="1"/>
  <c r="G1493" i="1" s="1"/>
  <c r="C1492" i="1"/>
  <c r="H1492" i="1" s="1"/>
  <c r="C1491" i="1"/>
  <c r="C1490" i="1"/>
  <c r="H1490" i="1" s="1"/>
  <c r="C1489" i="1"/>
  <c r="G1489" i="1" s="1"/>
  <c r="C1488" i="1"/>
  <c r="H1488" i="1" s="1"/>
  <c r="C1487" i="1"/>
  <c r="C1486" i="1"/>
  <c r="H1486" i="1" s="1"/>
  <c r="C1485" i="1"/>
  <c r="G1485" i="1" s="1"/>
  <c r="C1484" i="1"/>
  <c r="G1484" i="1" s="1"/>
  <c r="C1482" i="1"/>
  <c r="H1482" i="1" s="1"/>
  <c r="C1480" i="1"/>
  <c r="H1480" i="1" s="1"/>
  <c r="H1479" i="1"/>
  <c r="D1479" i="1"/>
  <c r="C1479" i="1"/>
  <c r="G1479" i="1" s="1"/>
  <c r="J1478" i="1"/>
  <c r="D1478" i="1"/>
  <c r="C1478" i="1"/>
  <c r="H1477" i="1"/>
  <c r="D1477" i="1"/>
  <c r="C1477" i="1"/>
  <c r="G1477" i="1" s="1"/>
  <c r="I1477" i="1" s="1"/>
  <c r="J1476" i="1"/>
  <c r="D1476" i="1"/>
  <c r="C1476" i="1"/>
  <c r="D1475" i="1"/>
  <c r="C1475" i="1"/>
  <c r="H1474" i="1"/>
  <c r="D1474" i="1"/>
  <c r="C1474" i="1"/>
  <c r="G1474" i="1" s="1"/>
  <c r="I1474" i="1" s="1"/>
  <c r="J1473" i="1"/>
  <c r="D1473" i="1"/>
  <c r="C1473" i="1"/>
  <c r="H1472" i="1"/>
  <c r="D1472" i="1"/>
  <c r="C1472" i="1"/>
  <c r="G1472" i="1" s="1"/>
  <c r="J1471" i="1"/>
  <c r="D1471" i="1"/>
  <c r="C1471" i="1"/>
  <c r="D1470" i="1"/>
  <c r="C1470" i="1"/>
  <c r="D1469" i="1"/>
  <c r="C1469" i="1"/>
  <c r="H1468" i="1"/>
  <c r="D1468" i="1"/>
  <c r="C1468" i="1"/>
  <c r="G1468" i="1" s="1"/>
  <c r="I1468" i="1" s="1"/>
  <c r="J1467" i="1"/>
  <c r="D1467" i="1"/>
  <c r="C1467" i="1"/>
  <c r="H1466" i="1"/>
  <c r="D1466" i="1"/>
  <c r="C1466" i="1"/>
  <c r="G1466" i="1" s="1"/>
  <c r="J1465" i="1"/>
  <c r="D1465" i="1"/>
  <c r="C1465" i="1"/>
  <c r="H1464" i="1"/>
  <c r="D1464" i="1"/>
  <c r="C1464" i="1"/>
  <c r="G1464" i="1" s="1"/>
  <c r="I1464" i="1" s="1"/>
  <c r="J1463" i="1"/>
  <c r="D1463" i="1"/>
  <c r="C1463" i="1"/>
  <c r="H1462" i="1"/>
  <c r="D1462" i="1"/>
  <c r="C1462" i="1"/>
  <c r="G1462" i="1" s="1"/>
  <c r="H1461" i="1"/>
  <c r="D1461" i="1"/>
  <c r="C1461" i="1"/>
  <c r="G1461" i="1" s="1"/>
  <c r="D1460" i="1"/>
  <c r="C1460" i="1"/>
  <c r="H1459" i="1"/>
  <c r="D1459" i="1"/>
  <c r="C1459" i="1"/>
  <c r="G1459" i="1" s="1"/>
  <c r="D1458" i="1"/>
  <c r="C1458" i="1"/>
  <c r="H1457" i="1"/>
  <c r="D1457" i="1"/>
  <c r="C1457" i="1"/>
  <c r="G1457" i="1" s="1"/>
  <c r="I1457" i="1" s="1"/>
  <c r="D1456" i="1"/>
  <c r="C1456" i="1"/>
  <c r="H1455" i="1"/>
  <c r="D1455" i="1"/>
  <c r="C1455" i="1"/>
  <c r="H1454" i="1"/>
  <c r="D1454" i="1"/>
  <c r="C1454" i="1"/>
  <c r="G1454" i="1" s="1"/>
  <c r="D1453" i="1"/>
  <c r="C1453" i="1"/>
  <c r="G1452" i="1"/>
  <c r="I1452" i="1" s="1"/>
  <c r="D1452" i="1"/>
  <c r="H1452" i="1" s="1"/>
  <c r="C1452" i="1"/>
  <c r="D1451" i="1"/>
  <c r="C1451" i="1"/>
  <c r="G1450" i="1"/>
  <c r="I1450" i="1" s="1"/>
  <c r="D1450" i="1"/>
  <c r="H1450" i="1" s="1"/>
  <c r="C1450" i="1"/>
  <c r="D1449" i="1"/>
  <c r="C1449" i="1"/>
  <c r="G1448" i="1"/>
  <c r="I1448" i="1" s="1"/>
  <c r="D1448" i="1"/>
  <c r="H1448" i="1" s="1"/>
  <c r="C1448" i="1"/>
  <c r="D1447" i="1"/>
  <c r="C1447" i="1"/>
  <c r="G1446" i="1"/>
  <c r="I1446" i="1" s="1"/>
  <c r="D1446" i="1"/>
  <c r="H1446" i="1" s="1"/>
  <c r="C1446" i="1"/>
  <c r="H1445" i="1"/>
  <c r="G1445" i="1"/>
  <c r="D1445" i="1"/>
  <c r="C1445" i="1"/>
  <c r="J1445" i="1" s="1"/>
  <c r="D1444" i="1"/>
  <c r="C1444" i="1"/>
  <c r="H1443" i="1"/>
  <c r="G1443" i="1"/>
  <c r="I1443" i="1" s="1"/>
  <c r="D1443" i="1"/>
  <c r="C1443" i="1"/>
  <c r="J1443" i="1" s="1"/>
  <c r="D1442" i="1"/>
  <c r="C1442" i="1"/>
  <c r="H1441" i="1"/>
  <c r="G1441" i="1"/>
  <c r="I1441" i="1" s="1"/>
  <c r="D1441" i="1"/>
  <c r="C1441" i="1"/>
  <c r="J1441" i="1" s="1"/>
  <c r="D1440" i="1"/>
  <c r="C1440" i="1"/>
  <c r="H1439" i="1"/>
  <c r="G1439" i="1"/>
  <c r="I1439" i="1" s="1"/>
  <c r="D1439" i="1"/>
  <c r="C1439" i="1"/>
  <c r="J1439" i="1" s="1"/>
  <c r="C1438" i="1"/>
  <c r="H1437" i="1"/>
  <c r="G1437" i="1"/>
  <c r="D1437" i="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C1113" i="1"/>
  <c r="H1112" i="1"/>
  <c r="G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D816" i="1"/>
  <c r="G816" i="1" s="1"/>
  <c r="C816" i="1"/>
  <c r="H815" i="1"/>
  <c r="G815" i="1"/>
  <c r="D815" i="1"/>
  <c r="C815" i="1"/>
  <c r="H814" i="1"/>
  <c r="G814" i="1"/>
  <c r="D814" i="1"/>
  <c r="C814" i="1"/>
  <c r="H813" i="1"/>
  <c r="G813" i="1"/>
  <c r="D813" i="1"/>
  <c r="C813" i="1"/>
  <c r="H812" i="1"/>
  <c r="D812" i="1"/>
  <c r="G812" i="1" s="1"/>
  <c r="C812" i="1"/>
  <c r="G811" i="1"/>
  <c r="D811" i="1"/>
  <c r="H811" i="1" s="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G756" i="1"/>
  <c r="D756" i="1"/>
  <c r="H756" i="1" s="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H718" i="1" s="1"/>
  <c r="C718" i="1"/>
  <c r="H717" i="1"/>
  <c r="G717" i="1"/>
  <c r="D717" i="1"/>
  <c r="C717" i="1"/>
  <c r="H716" i="1"/>
  <c r="G716" i="1"/>
  <c r="D716" i="1"/>
  <c r="C716" i="1"/>
  <c r="G715" i="1"/>
  <c r="D715" i="1"/>
  <c r="H715" i="1" s="1"/>
  <c r="C715" i="1"/>
  <c r="H714" i="1"/>
  <c r="G714" i="1"/>
  <c r="D714" i="1"/>
  <c r="C714" i="1"/>
  <c r="H713" i="1"/>
  <c r="G713" i="1"/>
  <c r="D713" i="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D654" i="1"/>
  <c r="G654" i="1" s="1"/>
  <c r="C654" i="1"/>
  <c r="H653" i="1"/>
  <c r="G653" i="1"/>
  <c r="D653" i="1"/>
  <c r="C653" i="1"/>
  <c r="H652" i="1"/>
  <c r="G652" i="1"/>
  <c r="D652" i="1"/>
  <c r="C652" i="1"/>
  <c r="H651" i="1"/>
  <c r="G651" i="1"/>
  <c r="D651" i="1"/>
  <c r="C651" i="1"/>
  <c r="G650" i="1"/>
  <c r="D650" i="1"/>
  <c r="H650" i="1" s="1"/>
  <c r="C650" i="1"/>
  <c r="H649" i="1"/>
  <c r="G649" i="1"/>
  <c r="D649" i="1"/>
  <c r="C649" i="1"/>
  <c r="D648" i="1"/>
  <c r="H648" i="1" s="1"/>
  <c r="C648" i="1"/>
  <c r="D647" i="1"/>
  <c r="H647" i="1" s="1"/>
  <c r="C647" i="1"/>
  <c r="D646" i="1"/>
  <c r="H646" i="1" s="1"/>
  <c r="C646" i="1"/>
  <c r="D645" i="1"/>
  <c r="G645" i="1" s="1"/>
  <c r="C645" i="1"/>
  <c r="H644" i="1"/>
  <c r="D644" i="1"/>
  <c r="G644" i="1" s="1"/>
  <c r="C644" i="1"/>
  <c r="D643" i="1"/>
  <c r="H643" i="1" s="1"/>
  <c r="C643" i="1"/>
  <c r="D642" i="1"/>
  <c r="G642" i="1" s="1"/>
  <c r="C642" i="1"/>
  <c r="H641" i="1"/>
  <c r="G641" i="1"/>
  <c r="D641" i="1"/>
  <c r="C641" i="1"/>
  <c r="H632" i="1"/>
  <c r="D632" i="1"/>
  <c r="G632" i="1" s="1"/>
  <c r="C632" i="1"/>
  <c r="H631" i="1"/>
  <c r="G631" i="1"/>
  <c r="D631" i="1"/>
  <c r="C631" i="1"/>
  <c r="H628" i="1"/>
  <c r="G628" i="1"/>
  <c r="D628" i="1"/>
  <c r="C628" i="1"/>
  <c r="H627" i="1"/>
  <c r="G627" i="1"/>
  <c r="D627" i="1"/>
  <c r="C627"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C588" i="1"/>
  <c r="H586" i="1"/>
  <c r="G586" i="1"/>
  <c r="D586" i="1"/>
  <c r="C586" i="1"/>
  <c r="H585" i="1"/>
  <c r="G585" i="1"/>
  <c r="D585" i="1"/>
  <c r="C585" i="1"/>
  <c r="H584" i="1"/>
  <c r="G584" i="1"/>
  <c r="D584" i="1"/>
  <c r="C584" i="1"/>
  <c r="H583" i="1"/>
  <c r="G583" i="1"/>
  <c r="D583" i="1"/>
  <c r="C583" i="1"/>
  <c r="H582" i="1"/>
  <c r="G582" i="1"/>
  <c r="D582" i="1"/>
  <c r="C582" i="1"/>
  <c r="H581" i="1"/>
  <c r="G581" i="1"/>
  <c r="C581" i="1"/>
  <c r="H580" i="1"/>
  <c r="G580" i="1"/>
  <c r="D580" i="1"/>
  <c r="C580" i="1"/>
  <c r="H579" i="1"/>
  <c r="G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G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C413" i="1"/>
  <c r="D412" i="1"/>
  <c r="G412" i="1" s="1"/>
  <c r="C412" i="1"/>
  <c r="D411" i="1"/>
  <c r="H411" i="1" s="1"/>
  <c r="C411" i="1"/>
  <c r="D406" i="1"/>
  <c r="H406" i="1" s="1"/>
  <c r="C406"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H364" i="1"/>
  <c r="G364" i="1"/>
  <c r="D364" i="1"/>
  <c r="C364" i="1"/>
  <c r="H363" i="1"/>
  <c r="G363" i="1"/>
  <c r="D363" i="1"/>
  <c r="C363" i="1"/>
  <c r="D362" i="1"/>
  <c r="H362" i="1" s="1"/>
  <c r="C362" i="1"/>
  <c r="H361" i="1"/>
  <c r="G361" i="1"/>
  <c r="D361" i="1"/>
  <c r="C361" i="1"/>
  <c r="H360" i="1"/>
  <c r="G360" i="1"/>
  <c r="D360" i="1"/>
  <c r="C360" i="1"/>
  <c r="D359" i="1"/>
  <c r="H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C347" i="1"/>
  <c r="C346" i="1"/>
  <c r="H344" i="1"/>
  <c r="G344" i="1"/>
  <c r="D344" i="1"/>
  <c r="C344" i="1"/>
  <c r="H343" i="1"/>
  <c r="G343" i="1"/>
  <c r="C343" i="1"/>
  <c r="H342" i="1"/>
  <c r="G342" i="1"/>
  <c r="D342" i="1"/>
  <c r="C342" i="1"/>
  <c r="H341" i="1"/>
  <c r="G341" i="1"/>
  <c r="D341" i="1"/>
  <c r="C341" i="1"/>
  <c r="H340" i="1"/>
  <c r="G340" i="1"/>
  <c r="D340" i="1"/>
  <c r="C340" i="1"/>
  <c r="H339" i="1"/>
  <c r="G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D309" i="1"/>
  <c r="H309" i="1" s="1"/>
  <c r="C309" i="1"/>
  <c r="D308" i="1"/>
  <c r="H308" i="1" s="1"/>
  <c r="C308" i="1"/>
  <c r="D307" i="1"/>
  <c r="H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G292" i="1"/>
  <c r="D292" i="1"/>
  <c r="H292" i="1" s="1"/>
  <c r="C292" i="1"/>
  <c r="D291" i="1"/>
  <c r="H291" i="1" s="1"/>
  <c r="C291" i="1"/>
  <c r="D290" i="1"/>
  <c r="H290" i="1" s="1"/>
  <c r="C290" i="1"/>
  <c r="G289" i="1"/>
  <c r="D289" i="1"/>
  <c r="H289" i="1" s="1"/>
  <c r="C289" i="1"/>
  <c r="H288" i="1"/>
  <c r="G288" i="1"/>
  <c r="D288" i="1"/>
  <c r="C288" i="1"/>
  <c r="D284" i="1"/>
  <c r="C284" i="1"/>
  <c r="G284" i="1" s="1"/>
  <c r="D283" i="1"/>
  <c r="C283" i="1"/>
  <c r="G283" i="1" s="1"/>
  <c r="H282" i="1"/>
  <c r="D282" i="1"/>
  <c r="C282" i="1"/>
  <c r="G282" i="1" s="1"/>
  <c r="H281" i="1"/>
  <c r="D281" i="1"/>
  <c r="C281" i="1"/>
  <c r="G281" i="1" s="1"/>
  <c r="D280" i="1"/>
  <c r="C280" i="1"/>
  <c r="G280" i="1" s="1"/>
  <c r="D279" i="1"/>
  <c r="C279" i="1"/>
  <c r="G279" i="1" s="1"/>
  <c r="H278" i="1"/>
  <c r="D278" i="1"/>
  <c r="C278" i="1"/>
  <c r="G278" i="1" s="1"/>
  <c r="H277" i="1"/>
  <c r="D277" i="1"/>
  <c r="C277" i="1"/>
  <c r="G277" i="1" s="1"/>
  <c r="D276" i="1"/>
  <c r="C276" i="1"/>
  <c r="G276" i="1" s="1"/>
  <c r="D275" i="1"/>
  <c r="C275" i="1"/>
  <c r="G275" i="1" s="1"/>
  <c r="H274" i="1"/>
  <c r="D274" i="1"/>
  <c r="C274" i="1"/>
  <c r="G274" i="1" s="1"/>
  <c r="H273" i="1"/>
  <c r="D273" i="1"/>
  <c r="C273" i="1"/>
  <c r="G273" i="1" s="1"/>
  <c r="D272" i="1"/>
  <c r="C272" i="1"/>
  <c r="G272" i="1" s="1"/>
  <c r="D271" i="1"/>
  <c r="C271" i="1"/>
  <c r="G271" i="1" s="1"/>
  <c r="H270" i="1"/>
  <c r="D270" i="1"/>
  <c r="C270" i="1"/>
  <c r="G270" i="1" s="1"/>
  <c r="H269" i="1"/>
  <c r="D269" i="1"/>
  <c r="C269" i="1"/>
  <c r="G269" i="1" s="1"/>
  <c r="D268" i="1"/>
  <c r="C268" i="1"/>
  <c r="G268" i="1" s="1"/>
  <c r="D267" i="1"/>
  <c r="C267" i="1"/>
  <c r="G267" i="1" s="1"/>
  <c r="H266" i="1"/>
  <c r="D266" i="1"/>
  <c r="C266" i="1"/>
  <c r="G266" i="1" s="1"/>
  <c r="H265" i="1"/>
  <c r="D265" i="1"/>
  <c r="C265" i="1"/>
  <c r="G265" i="1" s="1"/>
  <c r="D264" i="1"/>
  <c r="C264" i="1"/>
  <c r="G264" i="1" s="1"/>
  <c r="D263" i="1"/>
  <c r="C263" i="1"/>
  <c r="G263" i="1" s="1"/>
  <c r="H262" i="1"/>
  <c r="D262" i="1"/>
  <c r="C262" i="1"/>
  <c r="G262" i="1" s="1"/>
  <c r="H261" i="1"/>
  <c r="D261" i="1"/>
  <c r="C261" i="1"/>
  <c r="G261" i="1" s="1"/>
  <c r="D260" i="1"/>
  <c r="C260" i="1"/>
  <c r="H258" i="1"/>
  <c r="G258" i="1"/>
  <c r="D258" i="1"/>
  <c r="C258" i="1"/>
  <c r="H257" i="1"/>
  <c r="D257" i="1"/>
  <c r="G257" i="1" s="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D233" i="1"/>
  <c r="G233" i="1" s="1"/>
  <c r="C233" i="1"/>
  <c r="G232" i="1"/>
  <c r="C232" i="1"/>
  <c r="H232" i="1" s="1"/>
  <c r="D231" i="1"/>
  <c r="C231" i="1"/>
  <c r="H231" i="1" s="1"/>
  <c r="G230" i="1"/>
  <c r="D230" i="1"/>
  <c r="C230" i="1"/>
  <c r="H230" i="1" s="1"/>
  <c r="G229" i="1"/>
  <c r="D229" i="1"/>
  <c r="C229" i="1"/>
  <c r="H229" i="1" s="1"/>
  <c r="D228" i="1"/>
  <c r="C228" i="1"/>
  <c r="H228" i="1" s="1"/>
  <c r="D227" i="1"/>
  <c r="C227" i="1"/>
  <c r="H227" i="1" s="1"/>
  <c r="G226" i="1"/>
  <c r="D226" i="1"/>
  <c r="C226" i="1"/>
  <c r="H226" i="1" s="1"/>
  <c r="G225" i="1"/>
  <c r="D225" i="1"/>
  <c r="C225" i="1"/>
  <c r="H225" i="1" s="1"/>
  <c r="D224" i="1"/>
  <c r="C224" i="1"/>
  <c r="H224" i="1" s="1"/>
  <c r="D223" i="1"/>
  <c r="C223" i="1"/>
  <c r="H223" i="1" s="1"/>
  <c r="G222" i="1"/>
  <c r="D222" i="1"/>
  <c r="C222" i="1"/>
  <c r="H222" i="1" s="1"/>
  <c r="G221" i="1"/>
  <c r="C221" i="1"/>
  <c r="H221" i="1" s="1"/>
  <c r="C220" i="1"/>
  <c r="H219" i="1"/>
  <c r="G219" i="1"/>
  <c r="D219" i="1"/>
  <c r="C219" i="1"/>
  <c r="H218" i="1"/>
  <c r="G218" i="1"/>
  <c r="D218" i="1"/>
  <c r="C218" i="1"/>
  <c r="H217" i="1"/>
  <c r="D217" i="1"/>
  <c r="G217" i="1" s="1"/>
  <c r="C217" i="1"/>
  <c r="H216" i="1"/>
  <c r="G216" i="1"/>
  <c r="D216" i="1"/>
  <c r="C216" i="1"/>
  <c r="H215" i="1"/>
  <c r="D215" i="1"/>
  <c r="G215" i="1" s="1"/>
  <c r="C215" i="1"/>
  <c r="H214" i="1"/>
  <c r="G214" i="1"/>
  <c r="D214" i="1"/>
  <c r="C214" i="1"/>
  <c r="H213" i="1"/>
  <c r="G213" i="1"/>
  <c r="D213" i="1"/>
  <c r="C213" i="1"/>
  <c r="H212" i="1"/>
  <c r="G212" i="1"/>
  <c r="D212" i="1"/>
  <c r="C212" i="1"/>
  <c r="H210" i="1"/>
  <c r="G210" i="1"/>
  <c r="D210" i="1"/>
  <c r="C210" i="1"/>
  <c r="H209" i="1"/>
  <c r="G209" i="1"/>
  <c r="D209" i="1"/>
  <c r="C209" i="1"/>
  <c r="H208" i="1"/>
  <c r="G208" i="1"/>
  <c r="D208" i="1"/>
  <c r="C208" i="1"/>
  <c r="H207" i="1"/>
  <c r="D207" i="1"/>
  <c r="G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D189" i="1"/>
  <c r="H189" i="1" s="1"/>
  <c r="C189" i="1"/>
  <c r="D188" i="1"/>
  <c r="H188" i="1" s="1"/>
  <c r="C188" i="1"/>
  <c r="D187" i="1"/>
  <c r="H187" i="1" s="1"/>
  <c r="C187" i="1"/>
  <c r="H186" i="1"/>
  <c r="G186" i="1"/>
  <c r="D186" i="1"/>
  <c r="C186" i="1"/>
  <c r="H185" i="1"/>
  <c r="G185" i="1"/>
  <c r="D185" i="1"/>
  <c r="C185" i="1"/>
  <c r="D184" i="1"/>
  <c r="H184" i="1" s="1"/>
  <c r="C184" i="1"/>
  <c r="H183" i="1"/>
  <c r="G183" i="1"/>
  <c r="D183" i="1"/>
  <c r="C183" i="1"/>
  <c r="G182" i="1"/>
  <c r="D182" i="1"/>
  <c r="H182" i="1" s="1"/>
  <c r="C182" i="1"/>
  <c r="G181" i="1"/>
  <c r="D181" i="1"/>
  <c r="H181" i="1" s="1"/>
  <c r="C181" i="1"/>
  <c r="H180" i="1"/>
  <c r="G180" i="1"/>
  <c r="D180" i="1"/>
  <c r="C180" i="1"/>
  <c r="H179" i="1"/>
  <c r="G179" i="1"/>
  <c r="D179" i="1"/>
  <c r="C179" i="1"/>
  <c r="H178" i="1"/>
  <c r="G178" i="1"/>
  <c r="D178" i="1"/>
  <c r="C178" i="1"/>
  <c r="H177" i="1"/>
  <c r="D177" i="1"/>
  <c r="G177" i="1" s="1"/>
  <c r="C177" i="1"/>
  <c r="H176" i="1"/>
  <c r="G176" i="1"/>
  <c r="D176" i="1"/>
  <c r="C176" i="1"/>
  <c r="D175" i="1"/>
  <c r="H175" i="1" s="1"/>
  <c r="C175" i="1"/>
  <c r="H174" i="1"/>
  <c r="G174" i="1"/>
  <c r="D174" i="1"/>
  <c r="C174" i="1"/>
  <c r="C173" i="1"/>
  <c r="G172" i="1"/>
  <c r="D172" i="1"/>
  <c r="C172" i="1"/>
  <c r="H172" i="1" s="1"/>
  <c r="D171" i="1"/>
  <c r="C171" i="1"/>
  <c r="H171" i="1" s="1"/>
  <c r="D170" i="1"/>
  <c r="C170" i="1"/>
  <c r="H170" i="1" s="1"/>
  <c r="G169" i="1"/>
  <c r="D169" i="1"/>
  <c r="C169" i="1"/>
  <c r="H169" i="1" s="1"/>
  <c r="G168" i="1"/>
  <c r="D168" i="1"/>
  <c r="C168" i="1"/>
  <c r="H168" i="1" s="1"/>
  <c r="D167" i="1"/>
  <c r="C167" i="1"/>
  <c r="H167" i="1" s="1"/>
  <c r="D166" i="1"/>
  <c r="C166" i="1"/>
  <c r="H166" i="1" s="1"/>
  <c r="D165" i="1"/>
  <c r="G165" i="1" s="1"/>
  <c r="C165" i="1"/>
  <c r="D164" i="1"/>
  <c r="G164" i="1" s="1"/>
  <c r="C164" i="1"/>
  <c r="D163" i="1"/>
  <c r="C163" i="1"/>
  <c r="H163" i="1" s="1"/>
  <c r="D162" i="1"/>
  <c r="C162" i="1"/>
  <c r="G161" i="1"/>
  <c r="D161" i="1"/>
  <c r="C161" i="1"/>
  <c r="H161" i="1" s="1"/>
  <c r="C160" i="1"/>
  <c r="H158" i="1"/>
  <c r="D158" i="1"/>
  <c r="C158" i="1"/>
  <c r="G158" i="1" s="1"/>
  <c r="H157" i="1"/>
  <c r="D157" i="1"/>
  <c r="C157" i="1"/>
  <c r="G157" i="1" s="1"/>
  <c r="D156" i="1"/>
  <c r="C156" i="1"/>
  <c r="D155" i="1"/>
  <c r="C155" i="1"/>
  <c r="G155" i="1" s="1"/>
  <c r="D154" i="1"/>
  <c r="H154" i="1" s="1"/>
  <c r="C154" i="1"/>
  <c r="H153" i="1"/>
  <c r="D153" i="1"/>
  <c r="C153" i="1"/>
  <c r="G153" i="1" s="1"/>
  <c r="D152" i="1"/>
  <c r="C152" i="1"/>
  <c r="D151" i="1"/>
  <c r="C151" i="1"/>
  <c r="G151" i="1" s="1"/>
  <c r="H150" i="1"/>
  <c r="D150" i="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C130" i="1"/>
  <c r="C129" i="1"/>
  <c r="H129" i="1" s="1"/>
  <c r="H128" i="1"/>
  <c r="D128" i="1"/>
  <c r="C128" i="1"/>
  <c r="G128" i="1" s="1"/>
  <c r="D127" i="1"/>
  <c r="C127" i="1"/>
  <c r="G127" i="1" s="1"/>
  <c r="D126" i="1"/>
  <c r="C126" i="1"/>
  <c r="G126" i="1" s="1"/>
  <c r="H125" i="1"/>
  <c r="D125" i="1"/>
  <c r="C125" i="1"/>
  <c r="G125" i="1" s="1"/>
  <c r="H124" i="1"/>
  <c r="D124" i="1"/>
  <c r="C124" i="1"/>
  <c r="G124" i="1" s="1"/>
  <c r="D123" i="1"/>
  <c r="C123" i="1"/>
  <c r="G123" i="1" s="1"/>
  <c r="D122" i="1"/>
  <c r="C122" i="1"/>
  <c r="G122" i="1" s="1"/>
  <c r="C121" i="1"/>
  <c r="C120" i="1"/>
  <c r="D119" i="1"/>
  <c r="C119" i="1"/>
  <c r="G119" i="1" s="1"/>
  <c r="D118" i="1"/>
  <c r="C118" i="1"/>
  <c r="G118" i="1" s="1"/>
  <c r="H117" i="1"/>
  <c r="D117" i="1"/>
  <c r="C117" i="1"/>
  <c r="G117" i="1" s="1"/>
  <c r="C116" i="1"/>
  <c r="D115" i="1"/>
  <c r="C115" i="1"/>
  <c r="G115" i="1" s="1"/>
  <c r="D114" i="1"/>
  <c r="C114" i="1"/>
  <c r="G114" i="1" s="1"/>
  <c r="H113" i="1"/>
  <c r="D113" i="1"/>
  <c r="C113" i="1"/>
  <c r="G113" i="1" s="1"/>
  <c r="H112" i="1"/>
  <c r="D112" i="1"/>
  <c r="C112" i="1"/>
  <c r="G112" i="1" s="1"/>
  <c r="D111" i="1"/>
  <c r="C111" i="1"/>
  <c r="G111" i="1" s="1"/>
  <c r="D110" i="1"/>
  <c r="C110" i="1"/>
  <c r="D109" i="1"/>
  <c r="H109" i="1" s="1"/>
  <c r="C109" i="1"/>
  <c r="G109" i="1" s="1"/>
  <c r="H108" i="1"/>
  <c r="D108" i="1"/>
  <c r="C108" i="1"/>
  <c r="D107" i="1"/>
  <c r="C107" i="1"/>
  <c r="G107" i="1" s="1"/>
  <c r="D106" i="1"/>
  <c r="C106" i="1"/>
  <c r="G106" i="1" s="1"/>
  <c r="D105" i="1"/>
  <c r="H105" i="1" s="1"/>
  <c r="C105" i="1"/>
  <c r="H104" i="1"/>
  <c r="D104" i="1"/>
  <c r="C104" i="1"/>
  <c r="G104" i="1" s="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D93" i="1"/>
  <c r="G93" i="1" s="1"/>
  <c r="C93" i="1"/>
  <c r="H92" i="1"/>
  <c r="G92" i="1"/>
  <c r="D92" i="1"/>
  <c r="C92" i="1"/>
  <c r="H91" i="1"/>
  <c r="G91" i="1"/>
  <c r="D91" i="1"/>
  <c r="C91" i="1"/>
  <c r="H90" i="1"/>
  <c r="G90" i="1"/>
  <c r="D90" i="1"/>
  <c r="C90" i="1"/>
  <c r="H89" i="1"/>
  <c r="D89" i="1"/>
  <c r="G89" i="1" s="1"/>
  <c r="C89" i="1"/>
  <c r="D88" i="1"/>
  <c r="H88" i="1" s="1"/>
  <c r="C88" i="1"/>
  <c r="C87" i="1"/>
  <c r="H86" i="1"/>
  <c r="G86" i="1"/>
  <c r="D86" i="1"/>
  <c r="C86" i="1"/>
  <c r="H85" i="1"/>
  <c r="G85" i="1"/>
  <c r="D85" i="1"/>
  <c r="C85" i="1"/>
  <c r="H84" i="1"/>
  <c r="G84" i="1"/>
  <c r="D84" i="1"/>
  <c r="C84" i="1"/>
  <c r="H83" i="1"/>
  <c r="G83" i="1"/>
  <c r="D83" i="1"/>
  <c r="C83" i="1"/>
  <c r="D82" i="1"/>
  <c r="H82" i="1" s="1"/>
  <c r="C82" i="1"/>
  <c r="D81" i="1"/>
  <c r="G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C67" i="1"/>
  <c r="H67" i="1" s="1"/>
  <c r="G66" i="1"/>
  <c r="D66" i="1"/>
  <c r="C66" i="1"/>
  <c r="H66" i="1" s="1"/>
  <c r="G65" i="1"/>
  <c r="D65" i="1"/>
  <c r="C65" i="1"/>
  <c r="H65" i="1" s="1"/>
  <c r="D64" i="1"/>
  <c r="C64" i="1"/>
  <c r="H64" i="1" s="1"/>
  <c r="D63" i="1"/>
  <c r="C63" i="1"/>
  <c r="H63" i="1" s="1"/>
  <c r="G62" i="1"/>
  <c r="D62" i="1"/>
  <c r="C62" i="1"/>
  <c r="H62" i="1" s="1"/>
  <c r="G61" i="1"/>
  <c r="D61" i="1"/>
  <c r="C61" i="1"/>
  <c r="H61" i="1" s="1"/>
  <c r="D60" i="1"/>
  <c r="C60" i="1"/>
  <c r="H60" i="1" s="1"/>
  <c r="D59" i="1"/>
  <c r="C59" i="1"/>
  <c r="H59" i="1" s="1"/>
  <c r="G58" i="1"/>
  <c r="D58" i="1"/>
  <c r="C58" i="1"/>
  <c r="H58" i="1" s="1"/>
  <c r="G57" i="1"/>
  <c r="D57" i="1"/>
  <c r="C57" i="1"/>
  <c r="H57" i="1" s="1"/>
  <c r="D56" i="1"/>
  <c r="C56" i="1"/>
  <c r="H56" i="1" s="1"/>
  <c r="D55" i="1"/>
  <c r="C55" i="1"/>
  <c r="H55" i="1" s="1"/>
  <c r="D54" i="1"/>
  <c r="G54" i="1" s="1"/>
  <c r="C54" i="1"/>
  <c r="H54" i="1" s="1"/>
  <c r="G53" i="1"/>
  <c r="D53" i="1"/>
  <c r="C53" i="1"/>
  <c r="H53" i="1" s="1"/>
  <c r="D52" i="1"/>
  <c r="C52" i="1"/>
  <c r="H52" i="1" s="1"/>
  <c r="D51" i="1"/>
  <c r="C51" i="1"/>
  <c r="H51" i="1" s="1"/>
  <c r="G50" i="1"/>
  <c r="D50" i="1"/>
  <c r="C50" i="1"/>
  <c r="H50" i="1" s="1"/>
  <c r="G49" i="1"/>
  <c r="D49" i="1"/>
  <c r="C49" i="1"/>
  <c r="H49" i="1" s="1"/>
  <c r="H48" i="1"/>
  <c r="G48" i="1"/>
  <c r="D48" i="1"/>
  <c r="C48" i="1"/>
  <c r="H47" i="1"/>
  <c r="G47" i="1"/>
  <c r="D47" i="1"/>
  <c r="C47"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C3" i="1"/>
  <c r="G1480" i="1" l="1"/>
  <c r="G1504" i="1"/>
  <c r="H1484" i="1"/>
  <c r="H1509" i="1"/>
  <c r="H1513" i="1"/>
  <c r="D24" i="8"/>
  <c r="C1499" i="1" s="1"/>
  <c r="H1499" i="1" s="1"/>
  <c r="H1508" i="1"/>
  <c r="H1505" i="1"/>
  <c r="H1501" i="1"/>
  <c r="H1493" i="1"/>
  <c r="H1497" i="1"/>
  <c r="G1492" i="1"/>
  <c r="H1489" i="1"/>
  <c r="G1488" i="1"/>
  <c r="H1485" i="1"/>
  <c r="C1483" i="1"/>
  <c r="H1483" i="1" s="1"/>
  <c r="H1481" i="1"/>
  <c r="G718" i="1"/>
  <c r="E44" i="9"/>
  <c r="B44" i="9" s="1"/>
  <c r="G711" i="1"/>
  <c r="E41" i="9"/>
  <c r="B41" i="9" s="1"/>
  <c r="G648" i="1"/>
  <c r="G647" i="1"/>
  <c r="G646" i="1"/>
  <c r="B275" i="9"/>
  <c r="H642" i="1"/>
  <c r="F652" i="4"/>
  <c r="E27" i="9"/>
  <c r="B27" i="9" s="1"/>
  <c r="E297" i="9"/>
  <c r="B297" i="9" s="1"/>
  <c r="G643" i="1"/>
  <c r="H645" i="1"/>
  <c r="G406" i="1"/>
  <c r="G405" i="1"/>
  <c r="G359" i="1"/>
  <c r="G362" i="1"/>
  <c r="G156" i="1"/>
  <c r="G309" i="1"/>
  <c r="G307" i="1"/>
  <c r="G308" i="1"/>
  <c r="G291" i="1"/>
  <c r="G290" i="1"/>
  <c r="E644" i="4"/>
  <c r="D638" i="1" s="1"/>
  <c r="G411" i="1"/>
  <c r="H412" i="1"/>
  <c r="E643" i="4"/>
  <c r="D637" i="1" s="1"/>
  <c r="F416" i="4"/>
  <c r="G260" i="1"/>
  <c r="D255" i="1"/>
  <c r="E252" i="4"/>
  <c r="H233" i="1"/>
  <c r="F231" i="4"/>
  <c r="H206" i="1"/>
  <c r="G206" i="1"/>
  <c r="E196" i="4"/>
  <c r="D192" i="1" s="1"/>
  <c r="F210" i="4"/>
  <c r="G191" i="1"/>
  <c r="G189" i="1"/>
  <c r="G188" i="1"/>
  <c r="G184" i="1"/>
  <c r="G187" i="1"/>
  <c r="F188" i="4"/>
  <c r="E46" i="9"/>
  <c r="E45" i="9"/>
  <c r="B45" i="9" s="1"/>
  <c r="F221" i="9"/>
  <c r="B221" i="9" s="1"/>
  <c r="B219" i="9"/>
  <c r="G175" i="1"/>
  <c r="G173" i="1"/>
  <c r="H165" i="1"/>
  <c r="F169" i="4"/>
  <c r="H164" i="1"/>
  <c r="D160" i="1"/>
  <c r="G160" i="1" s="1"/>
  <c r="H162" i="1"/>
  <c r="H160" i="1"/>
  <c r="F159" i="4"/>
  <c r="E40" i="9"/>
  <c r="B40" i="9" s="1"/>
  <c r="G154" i="1"/>
  <c r="G152" i="1"/>
  <c r="F153" i="4"/>
  <c r="G150" i="1"/>
  <c r="G149" i="1"/>
  <c r="D121" i="1"/>
  <c r="H121" i="1" s="1"/>
  <c r="F124" i="4"/>
  <c r="G121" i="1"/>
  <c r="G120" i="1"/>
  <c r="F125" i="4"/>
  <c r="G116" i="1"/>
  <c r="F120" i="4"/>
  <c r="F217" i="9"/>
  <c r="B217" i="9" s="1"/>
  <c r="G110" i="1"/>
  <c r="G103" i="1"/>
  <c r="G105" i="1"/>
  <c r="G108" i="1"/>
  <c r="F112" i="4"/>
  <c r="H87" i="1"/>
  <c r="G87" i="1"/>
  <c r="E82" i="4"/>
  <c r="D78" i="1" s="1"/>
  <c r="G88" i="1"/>
  <c r="F91" i="4"/>
  <c r="G82" i="1"/>
  <c r="G79" i="1"/>
  <c r="H81" i="1"/>
  <c r="E50" i="4"/>
  <c r="D46" i="1" s="1"/>
  <c r="F23" i="4"/>
  <c r="H4" i="1"/>
  <c r="G1449" i="1"/>
  <c r="I1449" i="1" s="1"/>
  <c r="J1449" i="1"/>
  <c r="H1449" i="1"/>
  <c r="H1458" i="1"/>
  <c r="G1458" i="1"/>
  <c r="I1458" i="1" s="1"/>
  <c r="J1458" i="1"/>
  <c r="D306" i="1"/>
  <c r="E298" i="4"/>
  <c r="G5" i="1"/>
  <c r="G7" i="1"/>
  <c r="G9" i="1"/>
  <c r="G11" i="1"/>
  <c r="G13" i="1"/>
  <c r="G15" i="1"/>
  <c r="G17" i="1"/>
  <c r="G19" i="1"/>
  <c r="G21" i="1"/>
  <c r="G23" i="1"/>
  <c r="G25" i="1"/>
  <c r="G26" i="1"/>
  <c r="G28" i="1"/>
  <c r="G30" i="1"/>
  <c r="G32" i="1"/>
  <c r="G34" i="1"/>
  <c r="G35" i="1"/>
  <c r="G37" i="1"/>
  <c r="G39" i="1"/>
  <c r="G41" i="1"/>
  <c r="G43" i="1"/>
  <c r="G44" i="1"/>
  <c r="G45" i="1"/>
  <c r="G52" i="1"/>
  <c r="G60" i="1"/>
  <c r="G67" i="1"/>
  <c r="H111" i="1"/>
  <c r="H123" i="1"/>
  <c r="H127" i="1"/>
  <c r="H152" i="1"/>
  <c r="H156" i="1"/>
  <c r="G163" i="1"/>
  <c r="G167" i="1"/>
  <c r="G171" i="1"/>
  <c r="G224" i="1"/>
  <c r="G228" i="1"/>
  <c r="H260" i="1"/>
  <c r="H264" i="1"/>
  <c r="H268" i="1"/>
  <c r="H272" i="1"/>
  <c r="H276" i="1"/>
  <c r="H280" i="1"/>
  <c r="H284" i="1"/>
  <c r="H441" i="1"/>
  <c r="G1451" i="1"/>
  <c r="J1451" i="1"/>
  <c r="H1451" i="1"/>
  <c r="H1531" i="1"/>
  <c r="G1531" i="1"/>
  <c r="H1547" i="1"/>
  <c r="G1547" i="1"/>
  <c r="H1442" i="1"/>
  <c r="G1442" i="1"/>
  <c r="J1442" i="1"/>
  <c r="D3" i="1"/>
  <c r="H3" i="1" s="1"/>
  <c r="G4" i="1"/>
  <c r="G6" i="1"/>
  <c r="G8" i="1"/>
  <c r="G10" i="1"/>
  <c r="G12" i="1"/>
  <c r="G14" i="1"/>
  <c r="G16" i="1"/>
  <c r="G18" i="1"/>
  <c r="G20" i="1"/>
  <c r="G22" i="1"/>
  <c r="G24" i="1"/>
  <c r="G27" i="1"/>
  <c r="G29" i="1"/>
  <c r="G31" i="1"/>
  <c r="G33" i="1"/>
  <c r="G36" i="1"/>
  <c r="G38" i="1"/>
  <c r="G40" i="1"/>
  <c r="G42" i="1"/>
  <c r="G56" i="1"/>
  <c r="G64" i="1"/>
  <c r="H103" i="1"/>
  <c r="H107" i="1"/>
  <c r="H115" i="1"/>
  <c r="H119" i="1"/>
  <c r="G51" i="1"/>
  <c r="G55" i="1"/>
  <c r="G59" i="1"/>
  <c r="G63" i="1"/>
  <c r="H106" i="1"/>
  <c r="H110" i="1"/>
  <c r="H114" i="1"/>
  <c r="H118" i="1"/>
  <c r="H122" i="1"/>
  <c r="H126" i="1"/>
  <c r="G129" i="1"/>
  <c r="H151" i="1"/>
  <c r="H155" i="1"/>
  <c r="G162" i="1"/>
  <c r="G166" i="1"/>
  <c r="G170" i="1"/>
  <c r="G223" i="1"/>
  <c r="G227" i="1"/>
  <c r="G231" i="1"/>
  <c r="H263" i="1"/>
  <c r="H267" i="1"/>
  <c r="H271" i="1"/>
  <c r="H275" i="1"/>
  <c r="H279" i="1"/>
  <c r="H283" i="1"/>
  <c r="H1440" i="1"/>
  <c r="G1440" i="1"/>
  <c r="J1440" i="1"/>
  <c r="H1444" i="1"/>
  <c r="G1444" i="1"/>
  <c r="I1444" i="1" s="1"/>
  <c r="J1444" i="1"/>
  <c r="G1453" i="1"/>
  <c r="H1453" i="1"/>
  <c r="H1515" i="1"/>
  <c r="G1515" i="1"/>
  <c r="H1523" i="1"/>
  <c r="G1523" i="1"/>
  <c r="G1447" i="1"/>
  <c r="I1447" i="1" s="1"/>
  <c r="J1447" i="1"/>
  <c r="H1447" i="1"/>
  <c r="H1465" i="1"/>
  <c r="G1465" i="1"/>
  <c r="I1465" i="1" s="1"/>
  <c r="H1469" i="1"/>
  <c r="G1469" i="1"/>
  <c r="H1471" i="1"/>
  <c r="G1471" i="1"/>
  <c r="I1471" i="1" s="1"/>
  <c r="H1475" i="1"/>
  <c r="G1475" i="1"/>
  <c r="H1478" i="1"/>
  <c r="G1478" i="1"/>
  <c r="I1478" i="1" s="1"/>
  <c r="H1495" i="1"/>
  <c r="G1495" i="1"/>
  <c r="H1511" i="1"/>
  <c r="G1511" i="1"/>
  <c r="H1519" i="1"/>
  <c r="G1519" i="1"/>
  <c r="H1527" i="1"/>
  <c r="G1527" i="1"/>
  <c r="H1543" i="1"/>
  <c r="G1543" i="1"/>
  <c r="H1559" i="1"/>
  <c r="G1559" i="1"/>
  <c r="F7" i="4"/>
  <c r="H310" i="9"/>
  <c r="D1183" i="1"/>
  <c r="G315" i="9"/>
  <c r="E315" i="9" s="1"/>
  <c r="C1436" i="1"/>
  <c r="H29" i="3"/>
  <c r="I35" i="3"/>
  <c r="C1518" i="1"/>
  <c r="G1455" i="1"/>
  <c r="I1455" i="1" s="1"/>
  <c r="J1455" i="1"/>
  <c r="H1456" i="1"/>
  <c r="G1456" i="1"/>
  <c r="I1456" i="1" s="1"/>
  <c r="I1459" i="1"/>
  <c r="H1460" i="1"/>
  <c r="G1460" i="1"/>
  <c r="H1491" i="1"/>
  <c r="G1491" i="1"/>
  <c r="H1507" i="1"/>
  <c r="G1507" i="1"/>
  <c r="H1539" i="1"/>
  <c r="G1539" i="1"/>
  <c r="H1555" i="1"/>
  <c r="G1555" i="1"/>
  <c r="I25" i="3"/>
  <c r="D1329" i="1"/>
  <c r="J1446" i="1"/>
  <c r="J1448" i="1"/>
  <c r="J1450" i="1"/>
  <c r="J1452" i="1"/>
  <c r="J1456" i="1"/>
  <c r="J1460" i="1"/>
  <c r="I1462" i="1"/>
  <c r="H1463" i="1"/>
  <c r="G1463" i="1"/>
  <c r="I1463" i="1" s="1"/>
  <c r="I1466" i="1"/>
  <c r="H1467" i="1"/>
  <c r="G1467" i="1"/>
  <c r="H1470" i="1"/>
  <c r="G1470" i="1"/>
  <c r="I1472" i="1"/>
  <c r="H1473" i="1"/>
  <c r="G1473" i="1"/>
  <c r="I1473" i="1" s="1"/>
  <c r="H1476" i="1"/>
  <c r="G1476" i="1"/>
  <c r="I1476" i="1" s="1"/>
  <c r="I1479" i="1"/>
  <c r="H1487" i="1"/>
  <c r="G1487" i="1"/>
  <c r="H1503" i="1"/>
  <c r="G1503" i="1"/>
  <c r="H1535" i="1"/>
  <c r="G1535" i="1"/>
  <c r="H1551" i="1"/>
  <c r="G1551" i="1"/>
  <c r="C638" i="1"/>
  <c r="F644" i="4"/>
  <c r="D414" i="1"/>
  <c r="E528" i="4"/>
  <c r="E635" i="4" s="1"/>
  <c r="D629" i="1" s="1"/>
  <c r="G143" i="9"/>
  <c r="E143" i="9" s="1"/>
  <c r="B143" i="9" s="1"/>
  <c r="F603" i="4"/>
  <c r="D643" i="4"/>
  <c r="G289" i="9"/>
  <c r="E289" i="9" s="1"/>
  <c r="B289" i="9" s="1"/>
  <c r="F88" i="5"/>
  <c r="D87" i="5"/>
  <c r="G290" i="9"/>
  <c r="E290" i="9" s="1"/>
  <c r="B290" i="9" s="1"/>
  <c r="D146" i="5"/>
  <c r="F149" i="5"/>
  <c r="F191" i="5"/>
  <c r="D190" i="5"/>
  <c r="F239" i="5"/>
  <c r="D238" i="5"/>
  <c r="F259" i="5"/>
  <c r="D258" i="5"/>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1" i="1"/>
  <c r="H1564" i="1"/>
  <c r="G1566" i="1"/>
  <c r="G1569" i="1"/>
  <c r="H1572" i="1"/>
  <c r="G1574" i="1"/>
  <c r="G1577" i="1"/>
  <c r="H1580" i="1"/>
  <c r="D50" i="4"/>
  <c r="E163" i="4"/>
  <c r="D159" i="1" s="1"/>
  <c r="F177" i="4"/>
  <c r="E224" i="4"/>
  <c r="D220" i="1" s="1"/>
  <c r="G220" i="1" s="1"/>
  <c r="F236" i="4"/>
  <c r="D363" i="4"/>
  <c r="D567" i="4"/>
  <c r="D593" i="4"/>
  <c r="G204" i="9"/>
  <c r="E204" i="9" s="1"/>
  <c r="B204" i="9" s="1"/>
  <c r="D625" i="4"/>
  <c r="G212" i="9"/>
  <c r="E212" i="9" s="1"/>
  <c r="B212" i="9" s="1"/>
  <c r="D245" i="5"/>
  <c r="F250" i="5"/>
  <c r="F6" i="6"/>
  <c r="D5" i="6"/>
  <c r="D130" i="1"/>
  <c r="G130" i="1" s="1"/>
  <c r="D321" i="1"/>
  <c r="D346" i="1"/>
  <c r="D347" i="1"/>
  <c r="D415" i="1"/>
  <c r="D523" i="1"/>
  <c r="D568" i="1"/>
  <c r="D588" i="1"/>
  <c r="D626" i="1"/>
  <c r="D1046" i="1"/>
  <c r="D1047" i="1"/>
  <c r="D1113" i="1"/>
  <c r="D1214" i="1"/>
  <c r="D1408" i="1"/>
  <c r="D1438" i="1"/>
  <c r="C1524" i="1"/>
  <c r="F8" i="4"/>
  <c r="D106" i="4"/>
  <c r="F140" i="4"/>
  <c r="E152" i="4"/>
  <c r="D196" i="4"/>
  <c r="F219" i="4"/>
  <c r="D299" i="4"/>
  <c r="D311" i="4"/>
  <c r="F351" i="4"/>
  <c r="E363" i="4"/>
  <c r="D358" i="1" s="1"/>
  <c r="F417" i="4"/>
  <c r="D421" i="4"/>
  <c r="D459" i="4"/>
  <c r="D515" i="4"/>
  <c r="E12" i="5"/>
  <c r="G310" i="9"/>
  <c r="E310" i="9" s="1"/>
  <c r="B310" i="9" s="1"/>
  <c r="F206" i="5"/>
  <c r="D35" i="6"/>
  <c r="D6" i="4"/>
  <c r="D82" i="4"/>
  <c r="E106" i="4"/>
  <c r="D102" i="1" s="1"/>
  <c r="D152" i="4"/>
  <c r="D163" i="4"/>
  <c r="D215" i="4"/>
  <c r="D263" i="4"/>
  <c r="F397" i="4"/>
  <c r="F418" i="4"/>
  <c r="D472" i="4"/>
  <c r="D484" i="4"/>
  <c r="D529" i="4"/>
  <c r="F568" i="4"/>
  <c r="E580" i="4"/>
  <c r="D574" i="1" s="1"/>
  <c r="F626" i="4"/>
  <c r="D12" i="5"/>
  <c r="D69" i="5"/>
  <c r="D78" i="5"/>
  <c r="G307" i="9"/>
  <c r="F177" i="5"/>
  <c r="D176" i="5"/>
  <c r="H307" i="9"/>
  <c r="E176" i="5"/>
  <c r="E5" i="6"/>
  <c r="F90" i="6"/>
  <c r="D89" i="6"/>
  <c r="B50" i="9"/>
  <c r="B58" i="9"/>
  <c r="D114" i="6"/>
  <c r="M213" i="9"/>
  <c r="G280" i="9"/>
  <c r="E280" i="9" s="1"/>
  <c r="B280" i="9" s="1"/>
  <c r="G279" i="9"/>
  <c r="E279" i="9" s="1"/>
  <c r="B279" i="9" s="1"/>
  <c r="G192" i="9"/>
  <c r="E192" i="9" s="1"/>
  <c r="G191" i="9"/>
  <c r="E191" i="9" s="1"/>
  <c r="B191" i="9" s="1"/>
  <c r="G190" i="9"/>
  <c r="E190" i="9" s="1"/>
  <c r="B190" i="9" s="1"/>
  <c r="G189" i="9"/>
  <c r="E189" i="9" s="1"/>
  <c r="B189" i="9" s="1"/>
  <c r="G196" i="9"/>
  <c r="E196" i="9" s="1"/>
  <c r="B196" i="9" s="1"/>
  <c r="L192" i="9"/>
  <c r="F192" i="9" s="1"/>
  <c r="G187" i="9"/>
  <c r="E187" i="9" s="1"/>
  <c r="B187"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3" i="9"/>
  <c r="E193" i="9" s="1"/>
  <c r="B193" i="9" s="1"/>
  <c r="G188" i="9"/>
  <c r="E188" i="9" s="1"/>
  <c r="B188"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06" i="9"/>
  <c r="E206" i="9" s="1"/>
  <c r="B206" i="9" s="1"/>
  <c r="G198" i="9"/>
  <c r="E198" i="9" s="1"/>
  <c r="B198" i="9" s="1"/>
  <c r="G194" i="9"/>
  <c r="E194" i="9" s="1"/>
  <c r="B194" i="9" s="1"/>
  <c r="G165" i="9"/>
  <c r="E165" i="9" s="1"/>
  <c r="B165" i="9" s="1"/>
  <c r="G161" i="9"/>
  <c r="E161" i="9" s="1"/>
  <c r="B161" i="9" s="1"/>
  <c r="G208" i="9"/>
  <c r="E208" i="9" s="1"/>
  <c r="B208" i="9" s="1"/>
  <c r="G200" i="9"/>
  <c r="E200" i="9" s="1"/>
  <c r="B200" i="9" s="1"/>
  <c r="G186" i="9"/>
  <c r="E186" i="9" s="1"/>
  <c r="B186" i="9" s="1"/>
  <c r="G166" i="9"/>
  <c r="E166" i="9" s="1"/>
  <c r="B166" i="9" s="1"/>
  <c r="G162" i="9"/>
  <c r="E162" i="9" s="1"/>
  <c r="B162" i="9" s="1"/>
  <c r="G210" i="9"/>
  <c r="E210" i="9" s="1"/>
  <c r="B210" i="9" s="1"/>
  <c r="G202" i="9"/>
  <c r="E202" i="9" s="1"/>
  <c r="B202" i="9" s="1"/>
  <c r="G195" i="9"/>
  <c r="E195" i="9" s="1"/>
  <c r="B195" i="9" s="1"/>
  <c r="G163" i="9"/>
  <c r="E163" i="9" s="1"/>
  <c r="B163" i="9" s="1"/>
  <c r="I10" i="9"/>
  <c r="B46" i="9"/>
  <c r="B54" i="9"/>
  <c r="B62" i="9"/>
  <c r="G164" i="9"/>
  <c r="E164" i="9" s="1"/>
  <c r="B164" i="9" s="1"/>
  <c r="B146" i="9"/>
  <c r="B150" i="9"/>
  <c r="B154" i="9"/>
  <c r="B158" i="9"/>
  <c r="E145" i="9"/>
  <c r="B145" i="9" s="1"/>
  <c r="E149" i="9"/>
  <c r="B149" i="9" s="1"/>
  <c r="E153" i="9"/>
  <c r="B153" i="9" s="1"/>
  <c r="E157" i="9"/>
  <c r="B157" i="9" s="1"/>
  <c r="B245" i="9"/>
  <c r="B215" i="9"/>
  <c r="B223" i="9"/>
  <c r="B231" i="9"/>
  <c r="B239" i="9"/>
  <c r="B247" i="9"/>
  <c r="B255" i="9"/>
  <c r="B263" i="9"/>
  <c r="D42" i="8" l="1"/>
  <c r="H19" i="9" s="1"/>
  <c r="E19" i="9" s="1"/>
  <c r="B19" i="9" s="1"/>
  <c r="G1499" i="1"/>
  <c r="G1483" i="1"/>
  <c r="G255" i="1"/>
  <c r="H255" i="1"/>
  <c r="D248" i="1"/>
  <c r="F252" i="4"/>
  <c r="E6" i="4"/>
  <c r="I16" i="3" s="1"/>
  <c r="C990" i="1"/>
  <c r="F12" i="5"/>
  <c r="B315" i="9"/>
  <c r="E314" i="9"/>
  <c r="I10" i="3" s="1"/>
  <c r="B192" i="9"/>
  <c r="H27" i="3"/>
  <c r="F114" i="6"/>
  <c r="C1408" i="1"/>
  <c r="I22" i="3"/>
  <c r="D1153" i="1"/>
  <c r="E175" i="5"/>
  <c r="D1152" i="1" s="1"/>
  <c r="E307" i="9"/>
  <c r="B307" i="9" s="1"/>
  <c r="D7" i="5"/>
  <c r="F529" i="4"/>
  <c r="D528" i="4"/>
  <c r="C523" i="1"/>
  <c r="H21" i="9"/>
  <c r="D151" i="4"/>
  <c r="G21" i="9"/>
  <c r="E21" i="9" s="1"/>
  <c r="F152" i="4"/>
  <c r="C148" i="1"/>
  <c r="F421" i="4"/>
  <c r="D420" i="4"/>
  <c r="C415" i="1"/>
  <c r="C306" i="1"/>
  <c r="F311" i="4"/>
  <c r="D148" i="1"/>
  <c r="E151" i="4"/>
  <c r="H1524" i="1"/>
  <c r="G1524" i="1"/>
  <c r="H1113" i="1"/>
  <c r="G1113" i="1"/>
  <c r="H588" i="1"/>
  <c r="G588" i="1"/>
  <c r="G347" i="1"/>
  <c r="H347" i="1"/>
  <c r="D141" i="6"/>
  <c r="C1299" i="1"/>
  <c r="F5" i="6"/>
  <c r="H24" i="3"/>
  <c r="C561" i="1"/>
  <c r="F567" i="4"/>
  <c r="F258" i="5"/>
  <c r="C1235" i="1"/>
  <c r="G309" i="9"/>
  <c r="E309" i="9" s="1"/>
  <c r="B309" i="9" s="1"/>
  <c r="F190" i="5"/>
  <c r="C1167" i="1"/>
  <c r="F643" i="4"/>
  <c r="C637" i="1"/>
  <c r="E350" i="4"/>
  <c r="E407" i="4" s="1"/>
  <c r="D402" i="1" s="1"/>
  <c r="I1460" i="1"/>
  <c r="H1183" i="1"/>
  <c r="G1183" i="1"/>
  <c r="G3" i="1"/>
  <c r="E141" i="6"/>
  <c r="G317" i="9" s="1"/>
  <c r="E317" i="9" s="1"/>
  <c r="I24" i="3"/>
  <c r="D1299" i="1"/>
  <c r="F6" i="4"/>
  <c r="H16" i="3"/>
  <c r="C2" i="1"/>
  <c r="F50" i="4"/>
  <c r="C46" i="1"/>
  <c r="F146" i="5"/>
  <c r="C1124" i="1"/>
  <c r="G638" i="1"/>
  <c r="H638" i="1"/>
  <c r="H1518" i="1"/>
  <c r="G1518" i="1"/>
  <c r="F213" i="9"/>
  <c r="B213" i="9" s="1"/>
  <c r="F89" i="6"/>
  <c r="C1383" i="1"/>
  <c r="C1056" i="1"/>
  <c r="F78" i="5"/>
  <c r="F484" i="4"/>
  <c r="C478" i="1"/>
  <c r="F263" i="4"/>
  <c r="C259" i="1"/>
  <c r="D990" i="1"/>
  <c r="E7" i="5"/>
  <c r="D298" i="4"/>
  <c r="F299" i="4"/>
  <c r="C294" i="1"/>
  <c r="H1438" i="1"/>
  <c r="G1438" i="1"/>
  <c r="H568" i="1"/>
  <c r="G568" i="1"/>
  <c r="H346" i="1"/>
  <c r="G346" i="1"/>
  <c r="C619" i="1"/>
  <c r="F625" i="4"/>
  <c r="F363" i="4"/>
  <c r="C358" i="1"/>
  <c r="F87" i="5"/>
  <c r="C1065" i="1"/>
  <c r="F224" i="4"/>
  <c r="H220" i="1"/>
  <c r="D293" i="1"/>
  <c r="F163" i="4"/>
  <c r="C159" i="1"/>
  <c r="F459" i="4"/>
  <c r="C453" i="1"/>
  <c r="F196" i="4"/>
  <c r="C192" i="1"/>
  <c r="H626" i="1"/>
  <c r="G626" i="1"/>
  <c r="F245" i="5"/>
  <c r="C1222" i="1"/>
  <c r="F593" i="4"/>
  <c r="C587" i="1"/>
  <c r="E636" i="4"/>
  <c r="D630" i="1" s="1"/>
  <c r="D522" i="1"/>
  <c r="F176" i="5"/>
  <c r="H22" i="3"/>
  <c r="C1153" i="1"/>
  <c r="F69" i="5"/>
  <c r="D68" i="5"/>
  <c r="C1047" i="1"/>
  <c r="G574" i="1"/>
  <c r="H574" i="1"/>
  <c r="F472" i="4"/>
  <c r="C466" i="1"/>
  <c r="F215" i="4"/>
  <c r="C211" i="1"/>
  <c r="F82" i="4"/>
  <c r="C78" i="1"/>
  <c r="F35" i="6"/>
  <c r="H25" i="3"/>
  <c r="C1329" i="1"/>
  <c r="F515" i="4"/>
  <c r="C509" i="1"/>
  <c r="F106" i="4"/>
  <c r="C102" i="1"/>
  <c r="H321" i="1"/>
  <c r="G321" i="1"/>
  <c r="D350" i="4"/>
  <c r="D237" i="5"/>
  <c r="F238" i="5"/>
  <c r="C1215" i="1"/>
  <c r="I1467" i="1"/>
  <c r="G1436" i="1"/>
  <c r="H1436" i="1"/>
  <c r="I1440" i="1"/>
  <c r="I1442" i="1"/>
  <c r="I1451" i="1"/>
  <c r="H130" i="1"/>
  <c r="C1517" i="1" l="1"/>
  <c r="G1517" i="1" s="1"/>
  <c r="G313" i="9"/>
  <c r="E313" i="9" s="1"/>
  <c r="B313" i="9" s="1"/>
  <c r="G312" i="9"/>
  <c r="E312" i="9" s="1"/>
  <c r="B312" i="9" s="1"/>
  <c r="K1450" i="9"/>
  <c r="I34" i="3"/>
  <c r="G248" i="1"/>
  <c r="H248" i="1"/>
  <c r="E412" i="4"/>
  <c r="D407" i="1" s="1"/>
  <c r="D2" i="1"/>
  <c r="E316" i="9"/>
  <c r="B317" i="9"/>
  <c r="H1215" i="1"/>
  <c r="G1215" i="1"/>
  <c r="H509" i="1"/>
  <c r="G509" i="1"/>
  <c r="G1153" i="1"/>
  <c r="H1153" i="1"/>
  <c r="H478" i="1"/>
  <c r="G478" i="1"/>
  <c r="H1383" i="1"/>
  <c r="G1383" i="1"/>
  <c r="H1299" i="1"/>
  <c r="G1299" i="1"/>
  <c r="B21" i="9"/>
  <c r="D636" i="4"/>
  <c r="F528" i="4"/>
  <c r="C522" i="1"/>
  <c r="G78" i="1"/>
  <c r="H78" i="1"/>
  <c r="G466" i="1"/>
  <c r="H466" i="1"/>
  <c r="H1047" i="1"/>
  <c r="G1047" i="1"/>
  <c r="H1222" i="1"/>
  <c r="G1222" i="1"/>
  <c r="H192" i="1"/>
  <c r="G192" i="1"/>
  <c r="H159" i="1"/>
  <c r="G159" i="1"/>
  <c r="H358" i="1"/>
  <c r="G358" i="1"/>
  <c r="D407" i="4"/>
  <c r="F298" i="4"/>
  <c r="C293" i="1"/>
  <c r="G46" i="1"/>
  <c r="H46" i="1"/>
  <c r="G637" i="1"/>
  <c r="H637" i="1"/>
  <c r="G561" i="1"/>
  <c r="H561" i="1"/>
  <c r="F141" i="6"/>
  <c r="H28" i="3"/>
  <c r="C1435" i="1"/>
  <c r="H17" i="3"/>
  <c r="F151" i="4"/>
  <c r="D289" i="4"/>
  <c r="C147" i="1"/>
  <c r="G619" i="1"/>
  <c r="H619" i="1"/>
  <c r="D345" i="1"/>
  <c r="E408" i="4"/>
  <c r="D403" i="1" s="1"/>
  <c r="F420" i="4"/>
  <c r="C414" i="1"/>
  <c r="D635" i="4"/>
  <c r="F237" i="5"/>
  <c r="H23" i="3"/>
  <c r="C1214" i="1"/>
  <c r="G1329" i="1"/>
  <c r="H1329" i="1"/>
  <c r="E6" i="5"/>
  <c r="I20" i="3"/>
  <c r="D985" i="1"/>
  <c r="G259" i="1"/>
  <c r="H259" i="1"/>
  <c r="H1235" i="1"/>
  <c r="G1235" i="1"/>
  <c r="G306" i="1"/>
  <c r="H306" i="1"/>
  <c r="G148" i="1"/>
  <c r="H148" i="1"/>
  <c r="F7" i="5"/>
  <c r="D6" i="5"/>
  <c r="C985" i="1"/>
  <c r="H20" i="3"/>
  <c r="G990" i="1"/>
  <c r="H990" i="1"/>
  <c r="G102" i="1"/>
  <c r="H102" i="1"/>
  <c r="H21" i="3"/>
  <c r="F68" i="5"/>
  <c r="C1046" i="1"/>
  <c r="D408" i="4"/>
  <c r="C345" i="1"/>
  <c r="F350" i="4"/>
  <c r="G211" i="1"/>
  <c r="H211" i="1"/>
  <c r="D175" i="5"/>
  <c r="G587" i="1"/>
  <c r="H587" i="1"/>
  <c r="H453" i="1"/>
  <c r="G453" i="1"/>
  <c r="G1065" i="1"/>
  <c r="H1065" i="1"/>
  <c r="G294" i="1"/>
  <c r="H294" i="1"/>
  <c r="H1056" i="1"/>
  <c r="G1056" i="1"/>
  <c r="G1124" i="1"/>
  <c r="H1124" i="1"/>
  <c r="H2" i="1"/>
  <c r="G2" i="1"/>
  <c r="D412" i="4"/>
  <c r="I28" i="3"/>
  <c r="D1435" i="1"/>
  <c r="H1167" i="1"/>
  <c r="G1167" i="1"/>
  <c r="I17" i="3"/>
  <c r="D147" i="1"/>
  <c r="E289" i="4"/>
  <c r="H415" i="1"/>
  <c r="G415" i="1"/>
  <c r="G523" i="1"/>
  <c r="H523" i="1"/>
  <c r="G1408" i="1"/>
  <c r="H1408" i="1"/>
  <c r="H11" i="3" l="1"/>
  <c r="I11" i="3" s="1"/>
  <c r="H1517" i="1"/>
  <c r="E311" i="9"/>
  <c r="E639" i="4"/>
  <c r="D633" i="1" s="1"/>
  <c r="D639" i="4"/>
  <c r="F412" i="4"/>
  <c r="C407" i="1"/>
  <c r="D414" i="4"/>
  <c r="F175" i="5"/>
  <c r="C1152" i="1"/>
  <c r="H345" i="1"/>
  <c r="G345" i="1"/>
  <c r="H147" i="1"/>
  <c r="G147" i="1"/>
  <c r="H1435" i="1"/>
  <c r="G1435" i="1"/>
  <c r="F407" i="4"/>
  <c r="C402" i="1"/>
  <c r="E413" i="4"/>
  <c r="D285" i="1"/>
  <c r="E291" i="4"/>
  <c r="D287" i="1" s="1"/>
  <c r="E290" i="4"/>
  <c r="D286" i="1" s="1"/>
  <c r="F408" i="4"/>
  <c r="C403" i="1"/>
  <c r="F635" i="4"/>
  <c r="C629" i="1"/>
  <c r="D291" i="4"/>
  <c r="F289" i="4"/>
  <c r="D413" i="4"/>
  <c r="C285" i="1"/>
  <c r="D290" i="4"/>
  <c r="C630" i="1"/>
  <c r="F636" i="4"/>
  <c r="G284" i="9"/>
  <c r="E284" i="9" s="1"/>
  <c r="B284" i="9" s="1"/>
  <c r="G278" i="9"/>
  <c r="E278" i="9" s="1"/>
  <c r="F6" i="5"/>
  <c r="C984" i="1"/>
  <c r="H278" i="9"/>
  <c r="D984" i="1"/>
  <c r="G522" i="1"/>
  <c r="H522" i="1"/>
  <c r="G1046" i="1"/>
  <c r="H1046" i="1"/>
  <c r="H985" i="1"/>
  <c r="G985" i="1"/>
  <c r="G1214" i="1"/>
  <c r="H1214" i="1"/>
  <c r="H414" i="1"/>
  <c r="G414" i="1"/>
  <c r="H293" i="1"/>
  <c r="G293" i="1"/>
  <c r="H9" i="3"/>
  <c r="N3" i="9" l="1"/>
  <c r="F291" i="4"/>
  <c r="C287" i="1"/>
  <c r="E415" i="4"/>
  <c r="D410" i="1" s="1"/>
  <c r="E640" i="4"/>
  <c r="D408" i="1"/>
  <c r="E414" i="4"/>
  <c r="D409" i="1" s="1"/>
  <c r="F639" i="4"/>
  <c r="C633" i="1"/>
  <c r="E277" i="9"/>
  <c r="B278" i="9"/>
  <c r="H8" i="3"/>
  <c r="G984" i="1"/>
  <c r="H984" i="1"/>
  <c r="H285" i="1"/>
  <c r="G285" i="1"/>
  <c r="H629" i="1"/>
  <c r="G629" i="1"/>
  <c r="F414" i="4"/>
  <c r="C409" i="1"/>
  <c r="F290" i="4"/>
  <c r="C286" i="1"/>
  <c r="H403" i="1"/>
  <c r="G403" i="1"/>
  <c r="G402" i="1"/>
  <c r="H402" i="1"/>
  <c r="H1152" i="1"/>
  <c r="G1152" i="1"/>
  <c r="K3" i="9"/>
  <c r="I9" i="3"/>
  <c r="H630" i="1"/>
  <c r="G630" i="1"/>
  <c r="F413" i="4"/>
  <c r="D415" i="4"/>
  <c r="C408" i="1"/>
  <c r="D640" i="4"/>
  <c r="G407" i="1"/>
  <c r="H407" i="1"/>
  <c r="F640" i="4" l="1"/>
  <c r="D642" i="4"/>
  <c r="C634" i="1"/>
  <c r="G409" i="1"/>
  <c r="H409" i="1"/>
  <c r="H408" i="1"/>
  <c r="G408" i="1"/>
  <c r="C410" i="1"/>
  <c r="F415" i="4"/>
  <c r="H286" i="1"/>
  <c r="G286" i="1"/>
  <c r="D641" i="4"/>
  <c r="G287" i="1"/>
  <c r="H287" i="1"/>
  <c r="H633" i="1"/>
  <c r="G633" i="1"/>
  <c r="M3" i="9"/>
  <c r="I8" i="3"/>
  <c r="E642" i="4"/>
  <c r="D634" i="1"/>
  <c r="E641" i="4"/>
  <c r="D645" i="4" l="1"/>
  <c r="C635" i="1"/>
  <c r="F641" i="4"/>
  <c r="H410" i="1"/>
  <c r="G410" i="1"/>
  <c r="E646" i="4"/>
  <c r="D636" i="1"/>
  <c r="H634" i="1"/>
  <c r="G634" i="1"/>
  <c r="D646" i="4"/>
  <c r="F642" i="4"/>
  <c r="C636" i="1"/>
  <c r="D635" i="1"/>
  <c r="E645" i="4"/>
  <c r="I18" i="3" l="1"/>
  <c r="D639" i="1"/>
  <c r="H19" i="3"/>
  <c r="C640" i="1"/>
  <c r="F646" i="4"/>
  <c r="I19" i="3"/>
  <c r="D640" i="1"/>
  <c r="G276" i="9"/>
  <c r="E276" i="9" s="1"/>
  <c r="B276" i="9" s="1"/>
  <c r="H635" i="1"/>
  <c r="G635" i="1"/>
  <c r="H636" i="1"/>
  <c r="G636" i="1"/>
  <c r="F645" i="4"/>
  <c r="H18" i="3"/>
  <c r="C639" i="1"/>
  <c r="G640" i="1" l="1"/>
  <c r="H640" i="1"/>
  <c r="G639" i="1"/>
  <c r="H639" i="1"/>
  <c r="H7" i="3"/>
  <c r="J3" i="9" l="1"/>
  <c r="G274" i="9" l="1"/>
  <c r="M272" i="9"/>
  <c r="L272" i="9"/>
  <c r="H274" i="9"/>
  <c r="G18" i="9"/>
  <c r="H18" i="9"/>
  <c r="J9" i="9"/>
  <c r="H17" i="9"/>
  <c r="J8" i="9"/>
  <c r="H16" i="9"/>
  <c r="I8" i="9"/>
  <c r="I11" i="9"/>
  <c r="J6" i="9"/>
  <c r="K7" i="9"/>
  <c r="I12" i="9"/>
  <c r="J7" i="9"/>
  <c r="G17" i="9"/>
  <c r="I6" i="9"/>
  <c r="M15" i="9"/>
  <c r="K12" i="9"/>
  <c r="I17" i="9"/>
  <c r="M16" i="9"/>
  <c r="K11" i="9"/>
  <c r="J17" i="9"/>
  <c r="J10" i="9"/>
  <c r="K5" i="9"/>
  <c r="J13" i="9"/>
  <c r="I9" i="9"/>
  <c r="I5" i="9"/>
  <c r="K10" i="9"/>
  <c r="G16" i="9"/>
  <c r="L15" i="9"/>
  <c r="I13" i="9"/>
  <c r="J11" i="9"/>
  <c r="K6" i="9"/>
  <c r="K9" i="9"/>
  <c r="J5" i="9"/>
  <c r="H15" i="9"/>
  <c r="J12" i="9"/>
  <c r="G15" i="9"/>
  <c r="K13" i="9"/>
  <c r="I7" i="9"/>
  <c r="K8" i="9"/>
  <c r="L16" i="9"/>
  <c r="E16" i="9" l="1"/>
  <c r="F16" i="9"/>
  <c r="E15" i="9"/>
  <c r="F15" i="9"/>
  <c r="F272" i="9"/>
  <c r="F20" i="9" s="1"/>
  <c r="E11" i="9"/>
  <c r="B11" i="9" s="1"/>
  <c r="E12" i="9"/>
  <c r="B12" i="9" s="1"/>
  <c r="E8" i="9"/>
  <c r="B8" i="9" s="1"/>
  <c r="E9" i="9"/>
  <c r="B9" i="9" s="1"/>
  <c r="E7" i="9"/>
  <c r="B7" i="9" s="1"/>
  <c r="E6" i="9"/>
  <c r="B6" i="9" s="1"/>
  <c r="E13" i="9"/>
  <c r="B13" i="9" s="1"/>
  <c r="E5" i="9"/>
  <c r="E10" i="9"/>
  <c r="B10" i="9" s="1"/>
  <c r="E17" i="9"/>
  <c r="B17" i="9" s="1"/>
  <c r="E18" i="9"/>
  <c r="B18" i="9" s="1"/>
  <c r="E274" i="9"/>
  <c r="B16" i="9" l="1"/>
  <c r="B272" i="9"/>
  <c r="F14" i="9"/>
  <c r="F3" i="9" s="1"/>
  <c r="B15" i="9"/>
  <c r="B274" i="9"/>
  <c r="E20" i="9"/>
  <c r="I7" i="3" s="1"/>
  <c r="B5" i="9"/>
  <c r="E4" i="9"/>
  <c r="E1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<sst xmlns="http://schemas.openxmlformats.org/spreadsheetml/2006/main" count="4360" uniqueCount="3422">
  <si>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</si>
  <si>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</si>
  <si>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</si>
  <si>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</si>
  <si>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</si>
  <si>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</si>
  <si>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</si>
  <si>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</si>
  <si>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</si>
  <si>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</si>
  <si>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</si>
  <si>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</si>
  <si>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</si>
  <si>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</si>
  <si>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</si>
  <si>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</si>
  <si>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</si>
  <si>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</si>
  <si>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</si>
  <si>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</si>
  <si>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</si>
  <si>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</si>
  <si>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</si>
  <si>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</si>
  <si>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</si>
  <si>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</si>
  <si>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</si>
  <si>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</si>
  <si>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</si>
  <si>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</si>
  <si>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</si>
  <si>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OREHOVICA</t>
  </si>
  <si>
    <t>BILANCA</t>
  </si>
  <si>
    <t>RAS funkcijski</t>
  </si>
  <si>
    <t>Razina:</t>
  </si>
  <si>
    <t>22</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</si>
  <si>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</si>
  <si>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</si>
  <si>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</si>
  <si>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</si>
  <si>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</si>
  <si>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</si>
  <si>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</si>
  <si>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</si>
  <si>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</si>
  <si>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</si>
  <si>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</si>
  <si>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</si>
  <si>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</si>
  <si>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33312 - OPĆINA OREHOVICA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</si>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</sst>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304232.7</v>
      </c>
      <c r="D2" s="6">
        <f>'PR-RAS'!E6</f>
        <v>850705.21100000001</v>
      </c>
      <c r="E2" s="6">
        <v>0</v>
      </c>
      <c r="F2" s="6">
        <v>0</v>
      </c>
      <c r="G2" s="7">
        <f t="shared" ref="G2:G264" si="0">(B2/1000)*(C2*1+D2*2)</f>
        <v>2005.6431219999999</v>
      </c>
      <c r="H2" s="7">
        <f t="shared" ref="H2:H264" si="1">ABS(C2-ROUND(C2,0))+ABS(D2-ROUND(D2,0))</f>
        <v>0.51099999999860302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122133.91</v>
      </c>
      <c r="D3" s="1">
        <f>'PR-RAS'!E7</f>
        <v>167949.64</v>
      </c>
      <c r="E3" s="1">
        <v>0</v>
      </c>
      <c r="F3" s="1">
        <v>0</v>
      </c>
      <c r="G3" s="2">
        <f t="shared" si="0"/>
        <v>916.06638000000009</v>
      </c>
      <c r="H3" s="2">
        <f t="shared" si="1"/>
        <v>0.4499999999825377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119690.61</v>
      </c>
      <c r="D4" s="1">
        <f>'PR-RAS'!E8</f>
        <v>156898.69</v>
      </c>
      <c r="E4" s="1">
        <v>0</v>
      </c>
      <c r="F4" s="1">
        <v>0</v>
      </c>
      <c r="G4" s="2">
        <f t="shared" si="0"/>
        <v>1300.46397</v>
      </c>
      <c r="H4" s="2">
        <f t="shared" si="1"/>
        <v>0.69999999999708962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119690.61</v>
      </c>
      <c r="D5" s="1">
        <f>'PR-RAS'!E9</f>
        <v>156898.69</v>
      </c>
      <c r="E5" s="1">
        <v>0</v>
      </c>
      <c r="F5" s="1">
        <v>0</v>
      </c>
      <c r="G5" s="2">
        <f t="shared" si="0"/>
        <v>1733.9519600000001</v>
      </c>
      <c r="H5" s="2">
        <f t="shared" si="1"/>
        <v>0.69999999999708962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2443.2999999999997</v>
      </c>
      <c r="D19" s="1">
        <f>'PR-RAS'!E23</f>
        <v>11050.95</v>
      </c>
      <c r="E19" s="1">
        <v>0</v>
      </c>
      <c r="F19" s="1">
        <v>0</v>
      </c>
      <c r="G19" s="2">
        <f t="shared" si="0"/>
        <v>441.81360000000001</v>
      </c>
      <c r="H19" s="2">
        <f t="shared" si="1"/>
        <v>0.34999999999899956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127.41</v>
      </c>
      <c r="D20" s="1">
        <f>'PR-RAS'!E24</f>
        <v>0</v>
      </c>
      <c r="E20" s="1">
        <v>0</v>
      </c>
      <c r="F20" s="1">
        <v>0</v>
      </c>
      <c r="G20" s="2">
        <f t="shared" si="0"/>
        <v>2.4207899999999998</v>
      </c>
      <c r="H20" s="2">
        <f t="shared" si="1"/>
        <v>0.40999999999999659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2315.89</v>
      </c>
      <c r="D23" s="1">
        <f>'PR-RAS'!E27</f>
        <v>11050.95</v>
      </c>
      <c r="E23" s="1">
        <v>0</v>
      </c>
      <c r="F23" s="1">
        <v>0</v>
      </c>
      <c r="G23" s="2">
        <f t="shared" si="0"/>
        <v>537.19137999999998</v>
      </c>
      <c r="H23" s="2">
        <f t="shared" si="1"/>
        <v>0.15999999999939973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167158.5</v>
      </c>
      <c r="D46" s="1">
        <f>'PR-RAS'!E50</f>
        <v>665774.93999999994</v>
      </c>
      <c r="E46" s="1">
        <v>0</v>
      </c>
      <c r="F46" s="1">
        <v>0</v>
      </c>
      <c r="G46" s="2">
        <f t="shared" si="0"/>
        <v>67441.877099999998</v>
      </c>
      <c r="H46" s="2">
        <f t="shared" si="1"/>
        <v>0.56000000005587935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21240</v>
      </c>
      <c r="D50" s="1">
        <f>'PR-RAS'!E54</f>
        <v>477802.11</v>
      </c>
      <c r="E50" s="1">
        <v>0</v>
      </c>
      <c r="F50" s="1">
        <v>0</v>
      </c>
      <c r="G50" s="2">
        <f t="shared" si="0"/>
        <v>47865.366780000004</v>
      </c>
      <c r="H50" s="2">
        <f t="shared" si="1"/>
        <v>0.10999999998603016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21240</v>
      </c>
      <c r="D52" s="1">
        <f>'PR-RAS'!E56</f>
        <v>0</v>
      </c>
      <c r="E52" s="1">
        <v>0</v>
      </c>
      <c r="F52" s="1">
        <v>0</v>
      </c>
      <c r="G52" s="2">
        <f t="shared" si="0"/>
        <v>1083.24</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477802.11</v>
      </c>
      <c r="E54" s="1">
        <v>0</v>
      </c>
      <c r="F54" s="1">
        <v>0</v>
      </c>
      <c r="G54" s="2">
        <f t="shared" si="0"/>
        <v>50647.023659999999</v>
      </c>
      <c r="H54" s="2">
        <f t="shared" si="1"/>
        <v>0.10999999998603016</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145918.5</v>
      </c>
      <c r="D55" s="1">
        <f>'PR-RAS'!E59</f>
        <v>187972.83</v>
      </c>
      <c r="E55" s="1">
        <v>0</v>
      </c>
      <c r="F55" s="1">
        <v>0</v>
      </c>
      <c r="G55" s="2">
        <f t="shared" si="0"/>
        <v>28180.664639999999</v>
      </c>
      <c r="H55" s="2">
        <f t="shared" si="1"/>
        <v>0.67000000001280569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145918.5</v>
      </c>
      <c r="D56" s="1">
        <f>'PR-RAS'!E60</f>
        <v>187972.83</v>
      </c>
      <c r="E56" s="1">
        <v>0</v>
      </c>
      <c r="F56" s="1">
        <v>0</v>
      </c>
      <c r="G56" s="2">
        <f t="shared" si="0"/>
        <v>28702.5288</v>
      </c>
      <c r="H56" s="2">
        <f t="shared" si="1"/>
        <v>0.67000000001280569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9985.43</v>
      </c>
      <c r="D78" s="1">
        <f>'PR-RAS'!E82</f>
        <v>13800.17</v>
      </c>
      <c r="E78" s="1">
        <v>0</v>
      </c>
      <c r="F78" s="1">
        <v>0</v>
      </c>
      <c r="G78" s="2">
        <f t="shared" si="0"/>
        <v>2894.1042900000002</v>
      </c>
      <c r="H78" s="2">
        <f t="shared" si="1"/>
        <v>0.6000000000003638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131.16</v>
      </c>
      <c r="D79" s="1">
        <f>'PR-RAS'!E83</f>
        <v>261.32</v>
      </c>
      <c r="E79" s="1">
        <v>0</v>
      </c>
      <c r="F79" s="1">
        <v>0</v>
      </c>
      <c r="G79" s="2">
        <f t="shared" si="0"/>
        <v>50.996399999999994</v>
      </c>
      <c r="H79" s="2">
        <f t="shared" si="1"/>
        <v>0.47999999999998977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91.94</v>
      </c>
      <c r="D81" s="1">
        <f>'PR-RAS'!E85</f>
        <v>244.92</v>
      </c>
      <c r="E81" s="1">
        <v>0</v>
      </c>
      <c r="F81" s="1">
        <v>0</v>
      </c>
      <c r="G81" s="2">
        <f t="shared" si="0"/>
        <v>46.542400000000001</v>
      </c>
      <c r="H81" s="2">
        <f t="shared" si="1"/>
        <v>0.14000000000001478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39.22</v>
      </c>
      <c r="D82" s="1">
        <f>'PR-RAS'!E86</f>
        <v>16.399999999999999</v>
      </c>
      <c r="E82" s="1">
        <v>0</v>
      </c>
      <c r="F82" s="1">
        <v>0</v>
      </c>
      <c r="G82" s="2">
        <f t="shared" si="0"/>
        <v>5.8336199999999998</v>
      </c>
      <c r="H82" s="2">
        <f t="shared" si="1"/>
        <v>0.61999999999999744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9854.27</v>
      </c>
      <c r="D87" s="1">
        <f>'PR-RAS'!E91</f>
        <v>13538.85</v>
      </c>
      <c r="E87" s="1">
        <v>0</v>
      </c>
      <c r="F87" s="1">
        <v>0</v>
      </c>
      <c r="G87" s="2">
        <f t="shared" si="0"/>
        <v>3176.1494199999997</v>
      </c>
      <c r="H87" s="2">
        <f t="shared" si="1"/>
        <v>0.42000000000007276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399.5</v>
      </c>
      <c r="D88" s="1">
        <f>'PR-RAS'!E92</f>
        <v>399.83</v>
      </c>
      <c r="E88" s="1">
        <v>0</v>
      </c>
      <c r="F88" s="1">
        <v>0</v>
      </c>
      <c r="G88" s="2">
        <f t="shared" si="0"/>
        <v>104.32691999999999</v>
      </c>
      <c r="H88" s="2">
        <f t="shared" si="1"/>
        <v>0.67000000000001592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555.37</v>
      </c>
      <c r="D89" s="1">
        <f>'PR-RAS'!E93</f>
        <v>544.6</v>
      </c>
      <c r="E89" s="1">
        <v>0</v>
      </c>
      <c r="F89" s="1">
        <v>0</v>
      </c>
      <c r="G89" s="2">
        <f t="shared" si="0"/>
        <v>144.72216</v>
      </c>
      <c r="H89" s="2">
        <f t="shared" si="1"/>
        <v>0.76999999999998181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8899.4</v>
      </c>
      <c r="D90" s="1">
        <f>'PR-RAS'!E94</f>
        <v>12512.84</v>
      </c>
      <c r="E90" s="1">
        <v>0</v>
      </c>
      <c r="F90" s="1">
        <v>0</v>
      </c>
      <c r="G90" s="2">
        <f t="shared" si="0"/>
        <v>3019.33212</v>
      </c>
      <c r="H90" s="2">
        <f t="shared" si="1"/>
        <v>0.55999999999949068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81.58</v>
      </c>
      <c r="E93" s="1">
        <v>0</v>
      </c>
      <c r="F93" s="1">
        <v>0</v>
      </c>
      <c r="G93" s="2">
        <f t="shared" si="0"/>
        <v>15.010719999999999</v>
      </c>
      <c r="H93" s="2">
        <f t="shared" si="1"/>
        <v>0.42000000000000171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2327.4700000000003</v>
      </c>
      <c r="D102" s="1">
        <f>'PR-RAS'!E106</f>
        <v>2163.3510000000001</v>
      </c>
      <c r="E102" s="1">
        <v>0</v>
      </c>
      <c r="F102" s="1">
        <v>0</v>
      </c>
      <c r="G102" s="2">
        <f t="shared" si="0"/>
        <v>672.07137200000011</v>
      </c>
      <c r="H102" s="2">
        <f t="shared" si="1"/>
        <v>0.82100000000036744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398.16</v>
      </c>
      <c r="D103" s="1">
        <f>'PR-RAS'!E107</f>
        <v>497.7</v>
      </c>
      <c r="E103" s="1">
        <v>0</v>
      </c>
      <c r="F103" s="1">
        <v>0</v>
      </c>
      <c r="G103" s="2">
        <f t="shared" si="0"/>
        <v>142.14311999999998</v>
      </c>
      <c r="H103" s="2">
        <f t="shared" si="1"/>
        <v>0.46000000000003638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398.16</v>
      </c>
      <c r="D105" s="1">
        <f>'PR-RAS'!E109</f>
        <v>497.7</v>
      </c>
      <c r="E105" s="1">
        <v>0</v>
      </c>
      <c r="F105" s="1">
        <v>0</v>
      </c>
      <c r="G105" s="2">
        <f t="shared" si="0"/>
        <v>144.93024</v>
      </c>
      <c r="H105" s="2">
        <f t="shared" si="1"/>
        <v>0.46000000000003638</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1027.51</v>
      </c>
      <c r="D108" s="1">
        <f>'PR-RAS'!E112</f>
        <v>847.51099999999997</v>
      </c>
      <c r="E108" s="1">
        <v>0</v>
      </c>
      <c r="F108" s="1">
        <v>0</v>
      </c>
      <c r="G108" s="2">
        <f t="shared" si="0"/>
        <v>291.310924</v>
      </c>
      <c r="H108" s="2">
        <f t="shared" si="1"/>
        <v>0.97900000000004184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4.3</v>
      </c>
      <c r="D110" s="1">
        <f>'PR-RAS'!E114</f>
        <v>121.70099999999999</v>
      </c>
      <c r="E110" s="1">
        <v>0</v>
      </c>
      <c r="F110" s="1">
        <v>0</v>
      </c>
      <c r="G110" s="2">
        <f t="shared" si="0"/>
        <v>26.999517999999998</v>
      </c>
      <c r="H110" s="2">
        <f t="shared" si="1"/>
        <v>0.59900000000000642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1023.21</v>
      </c>
      <c r="D113" s="1">
        <f>'PR-RAS'!E117</f>
        <v>725.81</v>
      </c>
      <c r="E113" s="1">
        <v>0</v>
      </c>
      <c r="F113" s="1">
        <v>0</v>
      </c>
      <c r="G113" s="2">
        <f t="shared" si="0"/>
        <v>277.18095999999997</v>
      </c>
      <c r="H113" s="2">
        <f t="shared" si="1"/>
        <v>0.40000000000009095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901.8</v>
      </c>
      <c r="D116" s="1">
        <f>'PR-RAS'!E120</f>
        <v>818.14</v>
      </c>
      <c r="E116" s="1">
        <v>0</v>
      </c>
      <c r="F116" s="1">
        <v>0</v>
      </c>
      <c r="G116" s="2">
        <f t="shared" si="0"/>
        <v>291.87920000000003</v>
      </c>
      <c r="H116" s="2">
        <f t="shared" si="1"/>
        <v>0.34000000000003183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901.8</v>
      </c>
      <c r="D118" s="1">
        <f>'PR-RAS'!E122</f>
        <v>818.14</v>
      </c>
      <c r="E118" s="1">
        <v>0</v>
      </c>
      <c r="F118" s="1">
        <v>0</v>
      </c>
      <c r="G118" s="2">
        <f t="shared" si="0"/>
        <v>296.95535999999998</v>
      </c>
      <c r="H118" s="2">
        <f t="shared" si="1"/>
        <v>0.34000000000003183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2627.39</v>
      </c>
      <c r="D120" s="1">
        <f>'PR-RAS'!E124</f>
        <v>1017.11</v>
      </c>
      <c r="E120" s="1">
        <v>0</v>
      </c>
      <c r="F120" s="1">
        <v>0</v>
      </c>
      <c r="G120" s="2">
        <f t="shared" si="0"/>
        <v>554.73158999999998</v>
      </c>
      <c r="H120" s="2">
        <f t="shared" si="1"/>
        <v>0.49999999999988631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2627.39</v>
      </c>
      <c r="D121" s="1">
        <f>'PR-RAS'!E125</f>
        <v>1017.11</v>
      </c>
      <c r="E121" s="1">
        <v>0</v>
      </c>
      <c r="F121" s="1">
        <v>0</v>
      </c>
      <c r="G121" s="2">
        <f t="shared" si="0"/>
        <v>559.39319999999998</v>
      </c>
      <c r="H121" s="2">
        <f t="shared" si="1"/>
        <v>0.49999999999988631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2627.39</v>
      </c>
      <c r="D123" s="1">
        <f>'PR-RAS'!E127</f>
        <v>1017.11</v>
      </c>
      <c r="E123" s="1">
        <v>0</v>
      </c>
      <c r="F123" s="1">
        <v>0</v>
      </c>
      <c r="G123" s="2">
        <f t="shared" si="0"/>
        <v>568.71641999999997</v>
      </c>
      <c r="H123" s="2">
        <f t="shared" si="1"/>
        <v>0.49999999999988631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150402.54999999999</v>
      </c>
      <c r="D147" s="1">
        <f>'PR-RAS'!E151</f>
        <v>162517.83999999997</v>
      </c>
      <c r="E147" s="1">
        <v>0</v>
      </c>
      <c r="F147" s="1">
        <v>0</v>
      </c>
      <c r="G147" s="2">
        <f t="shared" si="0"/>
        <v>69413.981579999978</v>
      </c>
      <c r="H147" s="2">
        <f t="shared" si="1"/>
        <v>0.61000000004423782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23375.29</v>
      </c>
      <c r="D148" s="1">
        <f>'PR-RAS'!E152</f>
        <v>27411.33</v>
      </c>
      <c r="E148" s="1">
        <v>0</v>
      </c>
      <c r="F148" s="1">
        <v>0</v>
      </c>
      <c r="G148" s="2">
        <f t="shared" si="0"/>
        <v>11495.098650000002</v>
      </c>
      <c r="H148" s="2">
        <f t="shared" si="1"/>
        <v>0.62000000000261934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15573.43</v>
      </c>
      <c r="D149" s="1">
        <f>'PR-RAS'!E153</f>
        <v>17206.060000000001</v>
      </c>
      <c r="E149" s="1">
        <v>0</v>
      </c>
      <c r="F149" s="1">
        <v>0</v>
      </c>
      <c r="G149" s="2">
        <f t="shared" si="0"/>
        <v>7397.8613999999998</v>
      </c>
      <c r="H149" s="2">
        <f t="shared" si="1"/>
        <v>0.49000000000160071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15543.01</v>
      </c>
      <c r="D150" s="1">
        <f>'PR-RAS'!E154</f>
        <v>17112.240000000002</v>
      </c>
      <c r="E150" s="1">
        <v>0</v>
      </c>
      <c r="F150" s="1">
        <v>0</v>
      </c>
      <c r="G150" s="2">
        <f t="shared" si="0"/>
        <v>7415.3560100000004</v>
      </c>
      <c r="H150" s="2">
        <f t="shared" si="1"/>
        <v>0.25000000000181899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30.42</v>
      </c>
      <c r="D152" s="1">
        <f>'PR-RAS'!E156</f>
        <v>93.82</v>
      </c>
      <c r="E152" s="1">
        <v>0</v>
      </c>
      <c r="F152" s="1">
        <v>0</v>
      </c>
      <c r="G152" s="2">
        <f t="shared" si="0"/>
        <v>32.927059999999997</v>
      </c>
      <c r="H152" s="2">
        <f t="shared" si="1"/>
        <v>0.60000000000000853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1327.2</v>
      </c>
      <c r="D154" s="1">
        <f>'PR-RAS'!E158</f>
        <v>2640</v>
      </c>
      <c r="E154" s="1">
        <v>0</v>
      </c>
      <c r="F154" s="1">
        <v>0</v>
      </c>
      <c r="G154" s="2">
        <f t="shared" si="0"/>
        <v>1010.9015999999999</v>
      </c>
      <c r="H154" s="2">
        <f t="shared" si="1"/>
        <v>0.20000000000004547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6474.66</v>
      </c>
      <c r="D155" s="1">
        <f>'PR-RAS'!E159</f>
        <v>7565.27</v>
      </c>
      <c r="E155" s="1">
        <v>0</v>
      </c>
      <c r="F155" s="1">
        <v>0</v>
      </c>
      <c r="G155" s="2">
        <f t="shared" si="0"/>
        <v>3327.2008000000001</v>
      </c>
      <c r="H155" s="2">
        <f t="shared" si="1"/>
        <v>0.61000000000058208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3893.33</v>
      </c>
      <c r="D156" s="1">
        <f>'PR-RAS'!E160</f>
        <v>4056.88</v>
      </c>
      <c r="E156" s="1">
        <v>0</v>
      </c>
      <c r="F156" s="1">
        <v>0</v>
      </c>
      <c r="G156" s="2">
        <f t="shared" si="0"/>
        <v>1861.0989500000001</v>
      </c>
      <c r="H156" s="2">
        <f t="shared" si="1"/>
        <v>0.4499999999998181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2581.33</v>
      </c>
      <c r="D157" s="1">
        <f>'PR-RAS'!E161</f>
        <v>3508.39</v>
      </c>
      <c r="E157" s="1">
        <v>0</v>
      </c>
      <c r="F157" s="1">
        <v>0</v>
      </c>
      <c r="G157" s="2">
        <f t="shared" si="0"/>
        <v>1497.3051600000001</v>
      </c>
      <c r="H157" s="2">
        <f t="shared" si="1"/>
        <v>0.71999999999979991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85332.24</v>
      </c>
      <c r="D159" s="1">
        <f>'PR-RAS'!E163</f>
        <v>91494.469999999987</v>
      </c>
      <c r="E159" s="1">
        <v>0</v>
      </c>
      <c r="F159" s="1">
        <v>0</v>
      </c>
      <c r="G159" s="2">
        <f t="shared" si="0"/>
        <v>42394.746440000003</v>
      </c>
      <c r="H159" s="2">
        <f t="shared" si="1"/>
        <v>0.70999999999185093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2319.1800000000003</v>
      </c>
      <c r="D160" s="1">
        <f>'PR-RAS'!E164</f>
        <v>2238.16</v>
      </c>
      <c r="E160" s="1">
        <v>0</v>
      </c>
      <c r="F160" s="1">
        <v>0</v>
      </c>
      <c r="G160" s="2">
        <f t="shared" si="0"/>
        <v>1080.4845</v>
      </c>
      <c r="H160" s="2">
        <f t="shared" si="1"/>
        <v>0.34000000000014552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92.48</v>
      </c>
      <c r="D161" s="1">
        <f>'PR-RAS'!E165</f>
        <v>0</v>
      </c>
      <c r="E161" s="1">
        <v>0</v>
      </c>
      <c r="F161" s="1">
        <v>0</v>
      </c>
      <c r="G161" s="2">
        <f t="shared" si="0"/>
        <v>14.796800000000001</v>
      </c>
      <c r="H161" s="2">
        <f t="shared" si="1"/>
        <v>0.48000000000000398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1626.65</v>
      </c>
      <c r="D162" s="1">
        <f>'PR-RAS'!E166</f>
        <v>1723.26</v>
      </c>
      <c r="E162" s="1">
        <v>0</v>
      </c>
      <c r="F162" s="1">
        <v>0</v>
      </c>
      <c r="G162" s="2">
        <f t="shared" si="0"/>
        <v>816.78037000000006</v>
      </c>
      <c r="H162" s="2">
        <f t="shared" si="1"/>
        <v>0.60999999999989996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80</v>
      </c>
      <c r="D163" s="1">
        <f>'PR-RAS'!E167</f>
        <v>80</v>
      </c>
      <c r="E163" s="1">
        <v>0</v>
      </c>
      <c r="F163" s="1">
        <v>0</v>
      </c>
      <c r="G163" s="2">
        <f t="shared" si="0"/>
        <v>38.880000000000003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520.04999999999995</v>
      </c>
      <c r="D164" s="1">
        <f>'PR-RAS'!E168</f>
        <v>434.9</v>
      </c>
      <c r="E164" s="1">
        <v>0</v>
      </c>
      <c r="F164" s="1">
        <v>0</v>
      </c>
      <c r="G164" s="2">
        <f t="shared" si="0"/>
        <v>226.54554999999999</v>
      </c>
      <c r="H164" s="2">
        <f t="shared" si="1"/>
        <v>0.14999999999997726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14357.28</v>
      </c>
      <c r="D165" s="1">
        <f>'PR-RAS'!E169</f>
        <v>9771.8499999999985</v>
      </c>
      <c r="E165" s="1">
        <v>0</v>
      </c>
      <c r="F165" s="1">
        <v>0</v>
      </c>
      <c r="G165" s="2">
        <f t="shared" si="0"/>
        <v>5559.7607199999993</v>
      </c>
      <c r="H165" s="2">
        <f t="shared" si="1"/>
        <v>0.43000000000211003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3652.85</v>
      </c>
      <c r="D166" s="1">
        <f>'PR-RAS'!E170</f>
        <v>2204.12</v>
      </c>
      <c r="E166" s="1">
        <v>0</v>
      </c>
      <c r="F166" s="1">
        <v>0</v>
      </c>
      <c r="G166" s="2">
        <f t="shared" si="0"/>
        <v>1330.0798500000001</v>
      </c>
      <c r="H166" s="2">
        <f t="shared" si="1"/>
        <v>0.26999999999998181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10137.65</v>
      </c>
      <c r="D168" s="1">
        <f>'PR-RAS'!E172</f>
        <v>7567.73</v>
      </c>
      <c r="E168" s="1">
        <v>0</v>
      </c>
      <c r="F168" s="1">
        <v>0</v>
      </c>
      <c r="G168" s="2">
        <f t="shared" si="0"/>
        <v>4220.6093700000001</v>
      </c>
      <c r="H168" s="2">
        <f t="shared" si="1"/>
        <v>0.62000000000080036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226.58</v>
      </c>
      <c r="D170" s="1">
        <f>'PR-RAS'!E174</f>
        <v>0</v>
      </c>
      <c r="E170" s="1">
        <v>0</v>
      </c>
      <c r="F170" s="1">
        <v>0</v>
      </c>
      <c r="G170" s="2">
        <f t="shared" si="0"/>
        <v>38.292020000000008</v>
      </c>
      <c r="H170" s="2">
        <f t="shared" si="1"/>
        <v>0.41999999999998749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340.2</v>
      </c>
      <c r="D172" s="1">
        <f>'PR-RAS'!E176</f>
        <v>0</v>
      </c>
      <c r="E172" s="1">
        <v>0</v>
      </c>
      <c r="F172" s="1">
        <v>0</v>
      </c>
      <c r="G172" s="2">
        <f t="shared" si="0"/>
        <v>58.174199999999999</v>
      </c>
      <c r="H172" s="2">
        <f t="shared" si="1"/>
        <v>0.19999999999998863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62725.020000000004</v>
      </c>
      <c r="D173" s="1">
        <f>'PR-RAS'!E177</f>
        <v>71852.62</v>
      </c>
      <c r="E173" s="1">
        <v>0</v>
      </c>
      <c r="F173" s="1">
        <v>0</v>
      </c>
      <c r="G173" s="2">
        <f t="shared" si="0"/>
        <v>35506.004719999997</v>
      </c>
      <c r="H173" s="2">
        <f t="shared" si="1"/>
        <v>0.40000000000873115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2342.04</v>
      </c>
      <c r="D174" s="1">
        <f>'PR-RAS'!E178</f>
        <v>1636.6</v>
      </c>
      <c r="E174" s="1">
        <v>0</v>
      </c>
      <c r="F174" s="1">
        <v>0</v>
      </c>
      <c r="G174" s="2">
        <f t="shared" si="0"/>
        <v>971.43651999999986</v>
      </c>
      <c r="H174" s="2">
        <f t="shared" si="1"/>
        <v>0.44000000000005457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34901.449999999997</v>
      </c>
      <c r="D175" s="1">
        <f>'PR-RAS'!E179</f>
        <v>42706.47</v>
      </c>
      <c r="E175" s="1">
        <v>0</v>
      </c>
      <c r="F175" s="1">
        <v>0</v>
      </c>
      <c r="G175" s="2">
        <f t="shared" si="0"/>
        <v>20934.703859999998</v>
      </c>
      <c r="H175" s="2">
        <f t="shared" si="1"/>
        <v>0.91999999999825377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4923.57</v>
      </c>
      <c r="D176" s="1">
        <f>'PR-RAS'!E180</f>
        <v>4728.7</v>
      </c>
      <c r="E176" s="1">
        <v>0</v>
      </c>
      <c r="F176" s="1">
        <v>0</v>
      </c>
      <c r="G176" s="2">
        <f t="shared" si="0"/>
        <v>2516.6697499999996</v>
      </c>
      <c r="H176" s="2">
        <f t="shared" si="1"/>
        <v>0.73000000000047294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1120.08</v>
      </c>
      <c r="D177" s="1">
        <f>'PR-RAS'!E181</f>
        <v>1407.95</v>
      </c>
      <c r="E177" s="1">
        <v>0</v>
      </c>
      <c r="F177" s="1">
        <v>0</v>
      </c>
      <c r="G177" s="2">
        <f t="shared" si="0"/>
        <v>692.73248000000001</v>
      </c>
      <c r="H177" s="2">
        <f t="shared" si="1"/>
        <v>0.12999999999988177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7958.4</v>
      </c>
      <c r="D179" s="1">
        <f>'PR-RAS'!E183</f>
        <v>6245</v>
      </c>
      <c r="E179" s="1">
        <v>0</v>
      </c>
      <c r="F179" s="1">
        <v>0</v>
      </c>
      <c r="G179" s="2">
        <f t="shared" si="0"/>
        <v>3639.8152</v>
      </c>
      <c r="H179" s="2">
        <f t="shared" si="1"/>
        <v>0.3999999999996362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4084.57</v>
      </c>
      <c r="D180" s="1">
        <f>'PR-RAS'!E184</f>
        <v>9538.52</v>
      </c>
      <c r="E180" s="1">
        <v>0</v>
      </c>
      <c r="F180" s="1">
        <v>0</v>
      </c>
      <c r="G180" s="2">
        <f t="shared" si="0"/>
        <v>4145.9281899999996</v>
      </c>
      <c r="H180" s="2">
        <f t="shared" si="1"/>
        <v>0.90999999999939973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3882.79</v>
      </c>
      <c r="D181" s="1">
        <f>'PR-RAS'!E185</f>
        <v>1918.94</v>
      </c>
      <c r="E181" s="1">
        <v>0</v>
      </c>
      <c r="F181" s="1">
        <v>0</v>
      </c>
      <c r="G181" s="2">
        <f t="shared" si="0"/>
        <v>1389.7205999999999</v>
      </c>
      <c r="H181" s="2">
        <f t="shared" si="1"/>
        <v>0.26999999999998181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3512.12</v>
      </c>
      <c r="D182" s="1">
        <f>'PR-RAS'!E186</f>
        <v>3670.44</v>
      </c>
      <c r="E182" s="1">
        <v>0</v>
      </c>
      <c r="F182" s="1">
        <v>0</v>
      </c>
      <c r="G182" s="2">
        <f t="shared" si="0"/>
        <v>1964.393</v>
      </c>
      <c r="H182" s="2">
        <f t="shared" si="1"/>
        <v>0.55999999999994543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5930.76</v>
      </c>
      <c r="D184" s="1">
        <f>'PR-RAS'!E188</f>
        <v>7631.84</v>
      </c>
      <c r="E184" s="1">
        <v>0</v>
      </c>
      <c r="F184" s="1">
        <v>0</v>
      </c>
      <c r="G184" s="2">
        <f t="shared" si="0"/>
        <v>3878.5825200000004</v>
      </c>
      <c r="H184" s="2">
        <f t="shared" si="1"/>
        <v>0.3999999999996362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118.86</v>
      </c>
      <c r="D185" s="1">
        <f>'PR-RAS'!E189</f>
        <v>118.86</v>
      </c>
      <c r="E185" s="1">
        <v>0</v>
      </c>
      <c r="F185" s="1">
        <v>0</v>
      </c>
      <c r="G185" s="2">
        <f t="shared" si="0"/>
        <v>65.610720000000001</v>
      </c>
      <c r="H185" s="2">
        <f t="shared" si="1"/>
        <v>0.28000000000000114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204.83</v>
      </c>
      <c r="D187" s="1">
        <f>'PR-RAS'!E191</f>
        <v>652.54</v>
      </c>
      <c r="E187" s="1">
        <v>0</v>
      </c>
      <c r="F187" s="1">
        <v>0</v>
      </c>
      <c r="G187" s="2">
        <f t="shared" si="0"/>
        <v>280.84325999999999</v>
      </c>
      <c r="H187" s="2">
        <f t="shared" si="1"/>
        <v>0.63000000000002387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2904.56</v>
      </c>
      <c r="D188" s="1">
        <f>'PR-RAS'!E192</f>
        <v>4060</v>
      </c>
      <c r="E188" s="1">
        <v>0</v>
      </c>
      <c r="F188" s="1">
        <v>0</v>
      </c>
      <c r="G188" s="2">
        <f t="shared" si="0"/>
        <v>2061.5927200000001</v>
      </c>
      <c r="H188" s="2">
        <f t="shared" si="1"/>
        <v>0.44000000000005457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2702.51</v>
      </c>
      <c r="D189" s="1">
        <f>'PR-RAS'!E193</f>
        <v>2773.44</v>
      </c>
      <c r="E189" s="1">
        <v>0</v>
      </c>
      <c r="F189" s="1">
        <v>0</v>
      </c>
      <c r="G189" s="2">
        <f t="shared" si="0"/>
        <v>1550.8853199999999</v>
      </c>
      <c r="H189" s="2">
        <f t="shared" si="1"/>
        <v>0.92999999999983629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27</v>
      </c>
      <c r="E191" s="1">
        <v>0</v>
      </c>
      <c r="F191" s="1">
        <v>0</v>
      </c>
      <c r="G191" s="2">
        <f t="shared" si="0"/>
        <v>10.26</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81.99</v>
      </c>
      <c r="D192" s="1">
        <f>'PR-RAS'!E196</f>
        <v>93.67</v>
      </c>
      <c r="E192" s="1">
        <v>0</v>
      </c>
      <c r="F192" s="1">
        <v>0</v>
      </c>
      <c r="G192" s="2">
        <f t="shared" si="0"/>
        <v>51.442029999999995</v>
      </c>
      <c r="H192" s="2">
        <f t="shared" si="1"/>
        <v>0.34000000000000341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81.99</v>
      </c>
      <c r="D206" s="1">
        <f>'PR-RAS'!E210</f>
        <v>93.67</v>
      </c>
      <c r="E206" s="1">
        <v>0</v>
      </c>
      <c r="F206" s="1">
        <v>0</v>
      </c>
      <c r="G206" s="2">
        <f t="shared" si="0"/>
        <v>55.212649999999996</v>
      </c>
      <c r="H206" s="2">
        <f t="shared" si="1"/>
        <v>0.34000000000000341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81.99</v>
      </c>
      <c r="D207" s="1">
        <f>'PR-RAS'!E211</f>
        <v>93.67</v>
      </c>
      <c r="E207" s="1">
        <v>0</v>
      </c>
      <c r="F207" s="1">
        <v>0</v>
      </c>
      <c r="G207" s="2">
        <f t="shared" si="0"/>
        <v>55.481979999999993</v>
      </c>
      <c r="H207" s="2">
        <f t="shared" si="1"/>
        <v>0.34000000000000341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21776.74</v>
      </c>
      <c r="D211" s="1">
        <f>'PR-RAS'!E215</f>
        <v>18191.98</v>
      </c>
      <c r="E211" s="1">
        <v>0</v>
      </c>
      <c r="F211" s="1">
        <v>0</v>
      </c>
      <c r="G211" s="2">
        <f t="shared" si="0"/>
        <v>12213.746999999999</v>
      </c>
      <c r="H211" s="2">
        <f t="shared" si="1"/>
        <v>0.27999999999883585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21776.74</v>
      </c>
      <c r="D215" s="1">
        <f>'PR-RAS'!E219</f>
        <v>18191.98</v>
      </c>
      <c r="E215" s="1">
        <v>0</v>
      </c>
      <c r="F215" s="1">
        <v>0</v>
      </c>
      <c r="G215" s="2">
        <f t="shared" si="0"/>
        <v>12446.389799999999</v>
      </c>
      <c r="H215" s="2">
        <f t="shared" si="1"/>
        <v>0.27999999999883585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21776.74</v>
      </c>
      <c r="D217" s="1">
        <f>'PR-RAS'!E221</f>
        <v>18191.98</v>
      </c>
      <c r="E217" s="1">
        <v>0</v>
      </c>
      <c r="F217" s="1">
        <v>0</v>
      </c>
      <c r="G217" s="2">
        <f t="shared" si="0"/>
        <v>12562.7112</v>
      </c>
      <c r="H217" s="2">
        <f t="shared" si="1"/>
        <v>0.27999999999883585</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7746.05</v>
      </c>
      <c r="D220" s="1">
        <f>'PR-RAS'!E224</f>
        <v>9390.83</v>
      </c>
      <c r="E220" s="1">
        <v>0</v>
      </c>
      <c r="F220" s="1">
        <v>0</v>
      </c>
      <c r="G220" s="2">
        <f t="shared" si="0"/>
        <v>5809.5684899999997</v>
      </c>
      <c r="H220" s="2">
        <f t="shared" si="1"/>
        <v>0.22000000000025466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1462.47</v>
      </c>
      <c r="D227" s="1">
        <f>'PR-RAS'!E231</f>
        <v>2052.73</v>
      </c>
      <c r="E227" s="1">
        <v>0</v>
      </c>
      <c r="F227" s="1">
        <v>0</v>
      </c>
      <c r="G227" s="2">
        <f t="shared" si="0"/>
        <v>1258.3521800000001</v>
      </c>
      <c r="H227" s="2">
        <f t="shared" si="1"/>
        <v>0.74000000000000909</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1462.47</v>
      </c>
      <c r="D228" s="1">
        <f>'PR-RAS'!E232</f>
        <v>2052.73</v>
      </c>
      <c r="E228" s="1">
        <v>0</v>
      </c>
      <c r="F228" s="1">
        <v>0</v>
      </c>
      <c r="G228" s="2">
        <f t="shared" si="0"/>
        <v>1263.92011</v>
      </c>
      <c r="H228" s="2">
        <f t="shared" si="1"/>
        <v>0.74000000000000909</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6283.58</v>
      </c>
      <c r="D232" s="1">
        <f>'PR-RAS'!E236</f>
        <v>7338.1</v>
      </c>
      <c r="E232" s="1">
        <v>0</v>
      </c>
      <c r="F232" s="1">
        <v>0</v>
      </c>
      <c r="G232" s="2">
        <f t="shared" si="0"/>
        <v>4841.7091799999998</v>
      </c>
      <c r="H232" s="2">
        <f t="shared" si="1"/>
        <v>0.52000000000043656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6283.58</v>
      </c>
      <c r="D233" s="1">
        <f>'PR-RAS'!E237</f>
        <v>7338.1</v>
      </c>
      <c r="E233" s="1">
        <v>0</v>
      </c>
      <c r="F233" s="1">
        <v>0</v>
      </c>
      <c r="G233" s="2">
        <f t="shared" si="0"/>
        <v>4862.66896</v>
      </c>
      <c r="H233" s="2">
        <f t="shared" si="1"/>
        <v>0.52000000000043656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7468.13</v>
      </c>
      <c r="D248" s="1">
        <f>'PR-RAS'!E252</f>
        <v>11476.84</v>
      </c>
      <c r="E248" s="1">
        <v>0</v>
      </c>
      <c r="F248" s="1">
        <v>0</v>
      </c>
      <c r="G248" s="2">
        <f t="shared" si="0"/>
        <v>7514.1870699999999</v>
      </c>
      <c r="H248" s="2">
        <f t="shared" si="1"/>
        <v>0.28999999999996362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7468.13</v>
      </c>
      <c r="D255" s="1">
        <f>'PR-RAS'!E259</f>
        <v>11476.84</v>
      </c>
      <c r="E255" s="1">
        <v>0</v>
      </c>
      <c r="F255" s="1">
        <v>0</v>
      </c>
      <c r="G255" s="2">
        <f t="shared" si="0"/>
        <v>7727.1397400000005</v>
      </c>
      <c r="H255" s="2">
        <f t="shared" si="1"/>
        <v>0.28999999999996362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7464.16</v>
      </c>
      <c r="D256" s="1">
        <f>'PR-RAS'!E260</f>
        <v>11475.52</v>
      </c>
      <c r="E256" s="1">
        <v>0</v>
      </c>
      <c r="F256" s="1">
        <v>0</v>
      </c>
      <c r="G256" s="2">
        <f t="shared" si="0"/>
        <v>7755.8760000000002</v>
      </c>
      <c r="H256" s="2">
        <f t="shared" si="1"/>
        <v>0.63999999999941792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3.97</v>
      </c>
      <c r="D257" s="1">
        <f>'PR-RAS'!E261</f>
        <v>1.32</v>
      </c>
      <c r="E257" s="1">
        <v>0</v>
      </c>
      <c r="F257" s="1">
        <v>0</v>
      </c>
      <c r="G257" s="2">
        <f t="shared" si="0"/>
        <v>1.6921600000000001</v>
      </c>
      <c r="H257" s="2">
        <f t="shared" si="1"/>
        <v>0.34999999999999987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4622.1099999999997</v>
      </c>
      <c r="D259" s="1">
        <f>'PR-RAS'!E263</f>
        <v>4458.72</v>
      </c>
      <c r="E259" s="1">
        <v>0</v>
      </c>
      <c r="F259" s="1">
        <v>0</v>
      </c>
      <c r="G259" s="2">
        <f t="shared" si="0"/>
        <v>3493.2039</v>
      </c>
      <c r="H259" s="2">
        <f t="shared" si="1"/>
        <v>0.38999999999941792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4622.1099999999997</v>
      </c>
      <c r="D260" s="1">
        <f>'PR-RAS'!E264</f>
        <v>4458.72</v>
      </c>
      <c r="E260" s="1">
        <v>0</v>
      </c>
      <c r="F260" s="1">
        <v>0</v>
      </c>
      <c r="G260" s="2">
        <f t="shared" si="0"/>
        <v>3506.7434499999999</v>
      </c>
      <c r="H260" s="2">
        <f t="shared" si="1"/>
        <v>0.38999999999941792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4622.1099999999997</v>
      </c>
      <c r="D261" s="1">
        <f>'PR-RAS'!E265</f>
        <v>4458.72</v>
      </c>
      <c r="E261" s="1">
        <v>0</v>
      </c>
      <c r="F261" s="1">
        <v>0</v>
      </c>
      <c r="G261" s="2">
        <f t="shared" si="0"/>
        <v>3520.2829999999999</v>
      </c>
      <c r="H261" s="2">
        <f t="shared" si="1"/>
        <v>0.38999999999941792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150402.54999999999</v>
      </c>
      <c r="D285" s="1">
        <f>'PR-RAS'!E289</f>
        <v>162517.83999999997</v>
      </c>
      <c r="E285" s="1">
        <v>0</v>
      </c>
      <c r="F285" s="1">
        <v>0</v>
      </c>
      <c r="G285" s="2">
        <f t="shared" si="8"/>
        <v>135024.45731999996</v>
      </c>
      <c r="H285" s="2">
        <f t="shared" si="9"/>
        <v>0.61000000004423782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153830.15000000002</v>
      </c>
      <c r="D286" s="1">
        <f>'PR-RAS'!E290</f>
        <v>688187.37100000004</v>
      </c>
      <c r="E286" s="1">
        <v>0</v>
      </c>
      <c r="F286" s="1">
        <v>0</v>
      </c>
      <c r="G286" s="2">
        <f t="shared" si="8"/>
        <v>436108.39421999996</v>
      </c>
      <c r="H286" s="2">
        <f t="shared" si="9"/>
        <v>0.5210000000661239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480444.3</v>
      </c>
      <c r="D288" s="1">
        <f>'PR-RAS'!E292</f>
        <v>805760.68</v>
      </c>
      <c r="E288" s="1">
        <v>0</v>
      </c>
      <c r="F288" s="1">
        <v>0</v>
      </c>
      <c r="G288" s="2">
        <f t="shared" si="8"/>
        <v>600394.14442000003</v>
      </c>
      <c r="H288" s="2">
        <f t="shared" si="9"/>
        <v>0.61999999993713573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107031.98</v>
      </c>
      <c r="D290" s="1">
        <f>'PR-RAS'!E294</f>
        <v>111587.77</v>
      </c>
      <c r="E290" s="1">
        <v>0</v>
      </c>
      <c r="F290" s="1">
        <v>0</v>
      </c>
      <c r="G290" s="2">
        <f t="shared" si="8"/>
        <v>95429.973280000006</v>
      </c>
      <c r="H290" s="2">
        <f t="shared" si="9"/>
        <v>0.25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13446.57</v>
      </c>
      <c r="D291" s="1">
        <f>'PR-RAS'!E295</f>
        <v>9255.81</v>
      </c>
      <c r="E291" s="1">
        <v>0</v>
      </c>
      <c r="F291" s="1">
        <v>0</v>
      </c>
      <c r="G291" s="2">
        <f t="shared" si="8"/>
        <v>9267.8750999999993</v>
      </c>
      <c r="H291" s="2">
        <f t="shared" si="9"/>
        <v>0.62000000000080036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134.96</v>
      </c>
      <c r="D293" s="1">
        <f>'PR-RAS'!E298</f>
        <v>212354.57</v>
      </c>
      <c r="E293" s="1">
        <v>0</v>
      </c>
      <c r="F293" s="1">
        <v>0</v>
      </c>
      <c r="G293" s="2">
        <f t="shared" si="8"/>
        <v>124054.47720000001</v>
      </c>
      <c r="H293" s="2">
        <f t="shared" si="9"/>
        <v>0.46999999999300712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134.96</v>
      </c>
      <c r="D306" s="1">
        <f>'PR-RAS'!E311</f>
        <v>212354.57</v>
      </c>
      <c r="E306" s="1">
        <v>0</v>
      </c>
      <c r="F306" s="1">
        <v>0</v>
      </c>
      <c r="G306" s="2">
        <f t="shared" si="8"/>
        <v>129577.45050000001</v>
      </c>
      <c r="H306" s="2">
        <f t="shared" si="9"/>
        <v>0.46999999999300712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134.96</v>
      </c>
      <c r="D307" s="1">
        <f>'PR-RAS'!E312</f>
        <v>212354.57</v>
      </c>
      <c r="E307" s="1">
        <v>0</v>
      </c>
      <c r="F307" s="1">
        <v>0</v>
      </c>
      <c r="G307" s="2">
        <f t="shared" si="8"/>
        <v>130002.29460000001</v>
      </c>
      <c r="H307" s="2">
        <f t="shared" si="9"/>
        <v>0.46999999999300712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134.96</v>
      </c>
      <c r="D308" s="1">
        <f>'PR-RAS'!E313</f>
        <v>96.66</v>
      </c>
      <c r="E308" s="1">
        <v>0</v>
      </c>
      <c r="F308" s="1">
        <v>0</v>
      </c>
      <c r="G308" s="2">
        <f t="shared" si="8"/>
        <v>100.78195999999998</v>
      </c>
      <c r="H308" s="2">
        <f t="shared" si="9"/>
        <v>0.37999999999999545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212257.91</v>
      </c>
      <c r="E309" s="1">
        <v>0</v>
      </c>
      <c r="F309" s="1">
        <v>0</v>
      </c>
      <c r="G309" s="2">
        <f t="shared" si="8"/>
        <v>130750.87256</v>
      </c>
      <c r="H309" s="2">
        <f t="shared" si="9"/>
        <v>8.999999999650754E-2</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61615.03</v>
      </c>
      <c r="D345" s="1">
        <f>'PR-RAS'!E350</f>
        <v>325702.86</v>
      </c>
      <c r="E345" s="1">
        <v>0</v>
      </c>
      <c r="F345" s="1">
        <v>0</v>
      </c>
      <c r="G345" s="2">
        <f t="shared" si="8"/>
        <v>245279.13799999998</v>
      </c>
      <c r="H345" s="2">
        <f t="shared" si="9"/>
        <v>0.17000000001280569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61615.03</v>
      </c>
      <c r="D358" s="1">
        <f>'PR-RAS'!E363</f>
        <v>325702.86</v>
      </c>
      <c r="E358" s="1">
        <v>0</v>
      </c>
      <c r="F358" s="1">
        <v>0</v>
      </c>
      <c r="G358" s="2">
        <f t="shared" si="8"/>
        <v>254548.40774999998</v>
      </c>
      <c r="H358" s="2">
        <f t="shared" si="9"/>
        <v>0.17000000001280569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54423.909999999996</v>
      </c>
      <c r="D359" s="1">
        <f>'PR-RAS'!E364</f>
        <v>316268.76</v>
      </c>
      <c r="E359" s="1">
        <v>0</v>
      </c>
      <c r="F359" s="1">
        <v>0</v>
      </c>
      <c r="G359" s="2">
        <f t="shared" si="8"/>
        <v>245932.19194000002</v>
      </c>
      <c r="H359" s="2">
        <f t="shared" si="9"/>
        <v>0.32999999999447027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1559.49</v>
      </c>
      <c r="D361" s="1">
        <f>'PR-RAS'!E366</f>
        <v>230590.06</v>
      </c>
      <c r="E361" s="1">
        <v>0</v>
      </c>
      <c r="F361" s="1">
        <v>0</v>
      </c>
      <c r="G361" s="2">
        <f t="shared" si="8"/>
        <v>166586.25959999999</v>
      </c>
      <c r="H361" s="2">
        <f t="shared" si="9"/>
        <v>0.54999999999768079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51561.33</v>
      </c>
      <c r="D362" s="1">
        <f>'PR-RAS'!E367</f>
        <v>85678.7</v>
      </c>
      <c r="E362" s="1">
        <v>0</v>
      </c>
      <c r="F362" s="1">
        <v>0</v>
      </c>
      <c r="G362" s="2">
        <f t="shared" si="8"/>
        <v>80473.661529999998</v>
      </c>
      <c r="H362" s="2">
        <f t="shared" si="9"/>
        <v>0.63000000000465661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1303.0899999999999</v>
      </c>
      <c r="D363" s="1">
        <f>'PR-RAS'!E368</f>
        <v>0</v>
      </c>
      <c r="E363" s="1">
        <v>0</v>
      </c>
      <c r="F363" s="1">
        <v>0</v>
      </c>
      <c r="G363" s="2">
        <f t="shared" si="8"/>
        <v>471.71857999999997</v>
      </c>
      <c r="H363" s="2">
        <f t="shared" si="9"/>
        <v>8.9999999999918145E-2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7191.119999999999</v>
      </c>
      <c r="D364" s="1">
        <f>'PR-RAS'!E369</f>
        <v>9434.1</v>
      </c>
      <c r="E364" s="1">
        <v>0</v>
      </c>
      <c r="F364" s="1">
        <v>0</v>
      </c>
      <c r="G364" s="2">
        <f t="shared" si="8"/>
        <v>9459.533159999999</v>
      </c>
      <c r="H364" s="2">
        <f t="shared" si="9"/>
        <v>0.21999999999934516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4006.31</v>
      </c>
      <c r="D365" s="1">
        <f>'PR-RAS'!E370</f>
        <v>7094.26</v>
      </c>
      <c r="E365" s="1">
        <v>0</v>
      </c>
      <c r="F365" s="1">
        <v>0</v>
      </c>
      <c r="G365" s="2">
        <f t="shared" si="8"/>
        <v>6622.9181200000003</v>
      </c>
      <c r="H365" s="2">
        <f t="shared" si="9"/>
        <v>0.57000000000016371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1243.75</v>
      </c>
      <c r="D366" s="1">
        <f>'PR-RAS'!E371</f>
        <v>0</v>
      </c>
      <c r="E366" s="1">
        <v>0</v>
      </c>
      <c r="F366" s="1">
        <v>0</v>
      </c>
      <c r="G366" s="2">
        <f t="shared" si="8"/>
        <v>453.96875</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1941.06</v>
      </c>
      <c r="D371" s="1">
        <f>'PR-RAS'!E376</f>
        <v>2339.84</v>
      </c>
      <c r="E371" s="1">
        <v>0</v>
      </c>
      <c r="F371" s="1">
        <v>0</v>
      </c>
      <c r="G371" s="2">
        <f t="shared" si="8"/>
        <v>2449.6738</v>
      </c>
      <c r="H371" s="2">
        <f t="shared" si="9"/>
        <v>0.21999999999979991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61480.07</v>
      </c>
      <c r="D403" s="1">
        <f>'PR-RAS'!E408</f>
        <v>113348.28999999998</v>
      </c>
      <c r="E403" s="1">
        <v>0</v>
      </c>
      <c r="F403" s="1">
        <v>0</v>
      </c>
      <c r="G403" s="2">
        <f t="shared" si="8"/>
        <v>115847.01329999999</v>
      </c>
      <c r="H403" s="2">
        <f t="shared" si="9"/>
        <v>0.3599999999787542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97286.29</v>
      </c>
      <c r="D405" s="1">
        <f>'PR-RAS'!E410</f>
        <v>225988.59</v>
      </c>
      <c r="E405" s="1">
        <v>0</v>
      </c>
      <c r="F405" s="1">
        <v>0</v>
      </c>
      <c r="G405" s="2">
        <f t="shared" si="8"/>
        <v>221902.44188</v>
      </c>
      <c r="H405" s="2">
        <f t="shared" si="9"/>
        <v>0.69999999999708962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304367.66000000003</v>
      </c>
      <c r="D407" s="1">
        <f>'PR-RAS'!E412</f>
        <v>1063059.781</v>
      </c>
      <c r="E407" s="1">
        <v>0</v>
      </c>
      <c r="F407" s="1">
        <v>0</v>
      </c>
      <c r="G407" s="2">
        <f t="shared" si="8"/>
        <v>986777.81213200011</v>
      </c>
      <c r="H407" s="2">
        <f t="shared" si="9"/>
        <v>0.5590000000083819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212017.58</v>
      </c>
      <c r="D408" s="1">
        <f>'PR-RAS'!E413</f>
        <v>488220.69999999995</v>
      </c>
      <c r="E408" s="1">
        <v>0</v>
      </c>
      <c r="F408" s="1">
        <v>0</v>
      </c>
      <c r="G408" s="2">
        <f t="shared" si="8"/>
        <v>483702.80485999997</v>
      </c>
      <c r="H408" s="2">
        <f t="shared" si="9"/>
        <v>0.72000000005937181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92350.080000000045</v>
      </c>
      <c r="D409" s="1">
        <f>'PR-RAS'!E414</f>
        <v>574839.08100000001</v>
      </c>
      <c r="E409" s="1">
        <v>0</v>
      </c>
      <c r="F409" s="1">
        <v>0</v>
      </c>
      <c r="G409" s="2">
        <f t="shared" si="8"/>
        <v>506747.52273600001</v>
      </c>
      <c r="H409" s="2">
        <f t="shared" si="9"/>
        <v>0.16100000005098991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383158.01</v>
      </c>
      <c r="D411" s="1">
        <f>'PR-RAS'!E416</f>
        <v>579772.09000000008</v>
      </c>
      <c r="E411" s="1">
        <v>0</v>
      </c>
      <c r="F411" s="1">
        <v>0</v>
      </c>
      <c r="G411" s="2">
        <f t="shared" si="8"/>
        <v>632507.89789999998</v>
      </c>
      <c r="H411" s="2">
        <f t="shared" si="9"/>
        <v>0.10000000009313226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107031.98</v>
      </c>
      <c r="D413" s="1">
        <f>'PR-RAS'!E418</f>
        <v>111587.77</v>
      </c>
      <c r="E413" s="1">
        <v>0</v>
      </c>
      <c r="F413" s="1">
        <v>0</v>
      </c>
      <c r="G413" s="2">
        <f t="shared" si="8"/>
        <v>136045.49823999999</v>
      </c>
      <c r="H413" s="2">
        <f t="shared" si="9"/>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304367.66000000003</v>
      </c>
      <c r="D633" s="1">
        <f>'PR-RAS'!E639</f>
        <v>1063059.781</v>
      </c>
      <c r="E633" s="1">
        <v>0</v>
      </c>
      <c r="F633" s="1">
        <v>0</v>
      </c>
      <c r="G633" s="2">
        <f t="shared" si="10"/>
        <v>1536067.9243040001</v>
      </c>
      <c r="H633" s="2">
        <f t="shared" si="11"/>
        <v>0.5590000000083819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212017.58</v>
      </c>
      <c r="D634" s="1">
        <f>'PR-RAS'!E640</f>
        <v>488220.69999999995</v>
      </c>
      <c r="E634" s="1">
        <v>0</v>
      </c>
      <c r="F634" s="1">
        <v>0</v>
      </c>
      <c r="G634" s="2">
        <f t="shared" si="10"/>
        <v>752294.53434000001</v>
      </c>
      <c r="H634" s="2">
        <f t="shared" si="11"/>
        <v>0.72000000005937181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92350.080000000045</v>
      </c>
      <c r="D635" s="1">
        <f>'PR-RAS'!E641</f>
        <v>574839.08100000001</v>
      </c>
      <c r="E635" s="1">
        <v>0</v>
      </c>
      <c r="F635" s="1">
        <v>0</v>
      </c>
      <c r="G635" s="2">
        <f t="shared" si="10"/>
        <v>787445.90542800003</v>
      </c>
      <c r="H635" s="2">
        <f t="shared" si="11"/>
        <v>0.16100000005098991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383158.01</v>
      </c>
      <c r="D637" s="1">
        <f>'PR-RAS'!E643</f>
        <v>579772.09000000008</v>
      </c>
      <c r="E637" s="1">
        <v>0</v>
      </c>
      <c r="F637" s="1">
        <v>0</v>
      </c>
      <c r="G637" s="2">
        <f t="shared" si="10"/>
        <v>981158.59284000017</v>
      </c>
      <c r="H637" s="2">
        <f t="shared" si="11"/>
        <v>0.10000000009313226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475508.09000000008</v>
      </c>
      <c r="D639" s="1">
        <f>'PR-RAS'!E645</f>
        <v>1154611.1710000001</v>
      </c>
      <c r="E639" s="1">
        <v>0</v>
      </c>
      <c r="F639" s="1">
        <v>0</v>
      </c>
      <c r="G639" s="2">
        <f t="shared" si="10"/>
        <v>1776658.0156160002</v>
      </c>
      <c r="H639" s="2">
        <f t="shared" si="11"/>
        <v>0.261000000173226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415107.46</v>
      </c>
      <c r="D642" s="1">
        <f>'PR-RAS'!E649</f>
        <v>718806.04</v>
      </c>
      <c r="E642" s="1">
        <v>0</v>
      </c>
      <c r="F642" s="1">
        <v>0</v>
      </c>
      <c r="G642" s="2">
        <f t="shared" si="10"/>
        <v>1187593.22514</v>
      </c>
      <c r="H642" s="2">
        <f t="shared" si="11"/>
        <v>0.50000000005820766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315194.93</v>
      </c>
      <c r="D643" s="1">
        <f>'PR-RAS'!E650</f>
        <v>1048659.54</v>
      </c>
      <c r="E643" s="1">
        <v>0</v>
      </c>
      <c r="F643" s="1">
        <v>0</v>
      </c>
      <c r="G643" s="2">
        <f t="shared" si="10"/>
        <v>1548833.9944200001</v>
      </c>
      <c r="H643" s="2">
        <f t="shared" si="11"/>
        <v>0.52999999996973202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222209</v>
      </c>
      <c r="D644" s="1">
        <f>'PR-RAS'!E651</f>
        <v>597771.38</v>
      </c>
      <c r="E644" s="1">
        <v>0</v>
      </c>
      <c r="F644" s="1">
        <v>0</v>
      </c>
      <c r="G644" s="2">
        <f t="shared" si="10"/>
        <v>911614.38167999999</v>
      </c>
      <c r="H644" s="2">
        <f t="shared" si="11"/>
        <v>0.38000000000465661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508093.39</v>
      </c>
      <c r="D645" s="1">
        <f>'PR-RAS'!E652</f>
        <v>1169694.2000000002</v>
      </c>
      <c r="E645" s="1">
        <v>0</v>
      </c>
      <c r="F645" s="1">
        <v>0</v>
      </c>
      <c r="G645" s="2">
        <f t="shared" si="10"/>
        <v>1833778.2727600003</v>
      </c>
      <c r="H645" s="2">
        <f t="shared" si="11"/>
        <v>0.59000000020023435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6</v>
      </c>
      <c r="E646" s="1">
        <v>0</v>
      </c>
      <c r="F646" s="1">
        <v>0</v>
      </c>
      <c r="G646" s="2">
        <f t="shared" si="10"/>
        <v>11.61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6</v>
      </c>
      <c r="E648" s="1">
        <v>0</v>
      </c>
      <c r="F648" s="1">
        <v>0</v>
      </c>
      <c r="G648" s="2">
        <f t="shared" si="10"/>
        <v>11.646000000000001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1595.83</v>
      </c>
      <c r="D650" s="1">
        <f>'PR-RAS'!E657</f>
        <v>2091.9299999999998</v>
      </c>
      <c r="E650" s="1">
        <v>0</v>
      </c>
      <c r="F650" s="1">
        <v>0</v>
      </c>
      <c r="G650" s="2">
        <f t="shared" si="10"/>
        <v>3751.01881</v>
      </c>
      <c r="H650" s="2">
        <f t="shared" si="11"/>
        <v>0.24000000000023647</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145918.5</v>
      </c>
      <c r="D654" s="1">
        <f>'PR-RAS'!E661</f>
        <v>187972.83</v>
      </c>
      <c r="E654" s="1">
        <v>0</v>
      </c>
      <c r="F654" s="1">
        <v>0</v>
      </c>
      <c r="G654" s="2">
        <f t="shared" si="10"/>
        <v>340777.29648000002</v>
      </c>
      <c r="H654" s="2">
        <f t="shared" si="11"/>
        <v>0.67000000001280569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1626.65</v>
      </c>
      <c r="D711" s="1">
        <f>'PR-RAS'!E718</f>
        <v>1723.26</v>
      </c>
      <c r="E711" s="1">
        <v>0</v>
      </c>
      <c r="F711" s="1">
        <v>0</v>
      </c>
      <c r="G711" s="2">
        <f t="shared" si="10"/>
        <v>3601.9506999999999</v>
      </c>
      <c r="H711" s="2">
        <f t="shared" si="11"/>
        <v>0.60999999999989996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3690.82</v>
      </c>
      <c r="D715" s="1">
        <f>'PR-RAS'!E722</f>
        <v>6613.52</v>
      </c>
      <c r="E715" s="1">
        <v>0</v>
      </c>
      <c r="F715" s="1">
        <v>0</v>
      </c>
      <c r="G715" s="2">
        <f t="shared" si="10"/>
        <v>12079.35204</v>
      </c>
      <c r="H715" s="2">
        <f t="shared" si="11"/>
        <v>0.65999999999939973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118.86</v>
      </c>
      <c r="D718" s="1">
        <f>'PR-RAS'!E725</f>
        <v>118.86</v>
      </c>
      <c r="E718" s="1">
        <v>0</v>
      </c>
      <c r="F718" s="1">
        <v>0</v>
      </c>
      <c r="G718" s="2">
        <f t="shared" si="10"/>
        <v>255.66785999999999</v>
      </c>
      <c r="H718" s="2">
        <f t="shared" si="11"/>
        <v>0.28000000000000114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1462.47</v>
      </c>
      <c r="D756" s="1">
        <f>'PR-RAS'!E763</f>
        <v>2052.73</v>
      </c>
      <c r="E756" s="1">
        <v>0</v>
      </c>
      <c r="F756" s="1">
        <v>0</v>
      </c>
      <c r="G756" s="2">
        <f t="shared" si="10"/>
        <v>4203.7871500000001</v>
      </c>
      <c r="H756" s="2">
        <f t="shared" si="11"/>
        <v>0.74000000000000909</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2525</v>
      </c>
      <c r="D811" s="1">
        <f>'PR-RAS'!E818</f>
        <v>4600</v>
      </c>
      <c r="E811" s="1">
        <v>0</v>
      </c>
      <c r="F811" s="1">
        <v>0</v>
      </c>
      <c r="G811" s="2">
        <f t="shared" si="18"/>
        <v>9497.25</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4539.16</v>
      </c>
      <c r="D812" s="1">
        <f>'PR-RAS'!E819</f>
        <v>6689.34</v>
      </c>
      <c r="E812" s="1">
        <v>0</v>
      </c>
      <c r="F812" s="1">
        <v>0</v>
      </c>
      <c r="G812" s="2">
        <f t="shared" si="18"/>
        <v>14531.368240000002</v>
      </c>
      <c r="H812" s="2">
        <f t="shared" si="19"/>
        <v>0.5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400</v>
      </c>
      <c r="D816" s="1">
        <f>'PR-RAS'!E823</f>
        <v>186.18</v>
      </c>
      <c r="E816" s="1">
        <v>0</v>
      </c>
      <c r="F816" s="1">
        <v>0</v>
      </c>
      <c r="G816" s="2">
        <f t="shared" si="18"/>
        <v>629.47339999999997</v>
      </c>
      <c r="H816" s="2">
        <f t="shared" si="19"/>
        <v>0.18000000000000682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3.97</v>
      </c>
      <c r="D821" s="1">
        <f>'PR-RAS'!E828</f>
        <v>1.32</v>
      </c>
      <c r="E821" s="1">
        <v>0</v>
      </c>
      <c r="F821" s="1">
        <v>0</v>
      </c>
      <c r="G821" s="2">
        <f t="shared" si="18"/>
        <v>5.4202000000000004</v>
      </c>
      <c r="H821" s="2">
        <f t="shared" si="19"/>
        <v>0.34999999999999987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135422.41</v>
      </c>
      <c r="D1480" s="6"/>
      <c r="E1480" s="6">
        <v>0</v>
      </c>
      <c r="F1480" s="6">
        <v>0</v>
      </c>
      <c r="G1480" s="7">
        <f t="shared" ref="G1480:G1580" si="34">B1480/1000*C1480</f>
        <v>135.42241000000001</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483895.05999999994</v>
      </c>
      <c r="D1481" s="1">
        <v>0</v>
      </c>
      <c r="E1481" s="1">
        <v>0</v>
      </c>
      <c r="F1481" s="1">
        <v>0</v>
      </c>
      <c r="G1481" s="2">
        <f t="shared" si="34"/>
        <v>967.79011999999989</v>
      </c>
      <c r="H1481" s="2">
        <f t="shared" si="35"/>
        <v>5.9999999939464033E-2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160248.50999999998</v>
      </c>
      <c r="D1483" s="1">
        <v>0</v>
      </c>
      <c r="E1483" s="1">
        <v>0</v>
      </c>
      <c r="F1483" s="1">
        <v>0</v>
      </c>
      <c r="G1483" s="2">
        <f t="shared" si="34"/>
        <v>640.99403999999993</v>
      </c>
      <c r="H1483" s="2">
        <f t="shared" si="35"/>
        <v>0.4900000000197906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27411.33</v>
      </c>
      <c r="D1484" s="1">
        <v>0</v>
      </c>
      <c r="E1484" s="1">
        <v>0</v>
      </c>
      <c r="F1484" s="1">
        <v>0</v>
      </c>
      <c r="G1484" s="2">
        <f t="shared" si="34"/>
        <v>137.05665000000002</v>
      </c>
      <c r="H1484" s="2">
        <f t="shared" si="35"/>
        <v>0.33000000000174623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91308.2</v>
      </c>
      <c r="D1485" s="1">
        <v>0</v>
      </c>
      <c r="E1485" s="1">
        <v>0</v>
      </c>
      <c r="F1485" s="1">
        <v>0</v>
      </c>
      <c r="G1485" s="2">
        <f t="shared" si="34"/>
        <v>547.8492</v>
      </c>
      <c r="H1485" s="2">
        <f t="shared" si="35"/>
        <v>0.19999999999708962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93.67</v>
      </c>
      <c r="D1486" s="1">
        <v>0</v>
      </c>
      <c r="E1486" s="1">
        <v>0</v>
      </c>
      <c r="F1486" s="1">
        <v>0</v>
      </c>
      <c r="G1486" s="2">
        <f t="shared" si="34"/>
        <v>0.65569</v>
      </c>
      <c r="H1486" s="2">
        <f t="shared" si="35"/>
        <v>0.32999999999999829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18191.98</v>
      </c>
      <c r="D1487" s="1">
        <v>0</v>
      </c>
      <c r="E1487" s="1">
        <v>0</v>
      </c>
      <c r="F1487" s="1">
        <v>0</v>
      </c>
      <c r="G1487" s="2">
        <f t="shared" si="34"/>
        <v>145.53584000000001</v>
      </c>
      <c r="H1487" s="2">
        <f t="shared" si="35"/>
        <v>2.0000000000436557E-2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22233.05</v>
      </c>
      <c r="D1489" s="1">
        <v>0</v>
      </c>
      <c r="E1489" s="1">
        <v>0</v>
      </c>
      <c r="F1489" s="1">
        <v>0</v>
      </c>
      <c r="G1489" s="2">
        <f t="shared" si="34"/>
        <v>222.3305</v>
      </c>
      <c r="H1489" s="2">
        <f t="shared" si="35"/>
        <v>4.9999999999272404E-2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45</v>
      </c>
      <c r="D1490" s="1">
        <v>0</v>
      </c>
      <c r="E1490" s="1">
        <v>0</v>
      </c>
      <c r="F1490" s="1">
        <v>0</v>
      </c>
      <c r="G1490" s="2">
        <f t="shared" si="34"/>
        <v>0.495</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965.28</v>
      </c>
      <c r="D1491" s="1">
        <v>0</v>
      </c>
      <c r="E1491" s="1">
        <v>0</v>
      </c>
      <c r="F1491" s="1">
        <v>0</v>
      </c>
      <c r="G1491" s="2">
        <f t="shared" si="34"/>
        <v>11.583360000000001</v>
      </c>
      <c r="H1491" s="2">
        <f t="shared" si="35"/>
        <v>0.27999999999997272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323646.55</v>
      </c>
      <c r="D1492" s="1">
        <v>0</v>
      </c>
      <c r="E1492" s="1">
        <v>0</v>
      </c>
      <c r="F1492" s="1">
        <v>0</v>
      </c>
      <c r="G1492" s="2">
        <f t="shared" si="34"/>
        <v>4207.4051499999996</v>
      </c>
      <c r="H1492" s="2">
        <f t="shared" si="35"/>
        <v>0.45000000001164153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603353.39</v>
      </c>
      <c r="D1499" s="1">
        <v>0</v>
      </c>
      <c r="E1499" s="1">
        <v>0</v>
      </c>
      <c r="F1499" s="1">
        <v>0</v>
      </c>
      <c r="G1499" s="2">
        <f t="shared" si="34"/>
        <v>12067.067800000001</v>
      </c>
      <c r="H1499" s="2">
        <f t="shared" si="35"/>
        <v>0.39000000001396984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206951.47000000003</v>
      </c>
      <c r="D1501" s="1">
        <v>0</v>
      </c>
      <c r="E1501" s="1">
        <v>0</v>
      </c>
      <c r="F1501" s="1">
        <v>0</v>
      </c>
      <c r="G1501" s="2">
        <f t="shared" si="34"/>
        <v>4552.9323400000003</v>
      </c>
      <c r="H1501" s="2">
        <f t="shared" si="35"/>
        <v>0.47000000003026798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26114.36</v>
      </c>
      <c r="D1502" s="1">
        <v>0</v>
      </c>
      <c r="E1502" s="1">
        <v>0</v>
      </c>
      <c r="F1502" s="1">
        <v>0</v>
      </c>
      <c r="G1502" s="2">
        <f t="shared" si="34"/>
        <v>600.63027999999997</v>
      </c>
      <c r="H1502" s="2">
        <f t="shared" si="35"/>
        <v>0.36000000000058208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103070.07</v>
      </c>
      <c r="D1503" s="1">
        <v>0</v>
      </c>
      <c r="E1503" s="1">
        <v>0</v>
      </c>
      <c r="F1503" s="1">
        <v>0</v>
      </c>
      <c r="G1503" s="2">
        <f t="shared" si="34"/>
        <v>2473.6816800000001</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189.66</v>
      </c>
      <c r="D1504" s="1">
        <v>0</v>
      </c>
      <c r="E1504" s="1">
        <v>0</v>
      </c>
      <c r="F1504" s="1">
        <v>0</v>
      </c>
      <c r="G1504" s="2">
        <f t="shared" si="34"/>
        <v>4.7415000000000003</v>
      </c>
      <c r="H1504" s="2">
        <f t="shared" si="35"/>
        <v>0.34000000000000341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19502.59</v>
      </c>
      <c r="D1505" s="1">
        <v>0</v>
      </c>
      <c r="E1505" s="1">
        <v>0</v>
      </c>
      <c r="F1505" s="1">
        <v>0</v>
      </c>
      <c r="G1505" s="2">
        <f t="shared" si="34"/>
        <v>507.06734</v>
      </c>
      <c r="H1505" s="2">
        <f t="shared" si="35"/>
        <v>0.40999999999985448</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23094.92</v>
      </c>
      <c r="D1507" s="1">
        <v>0</v>
      </c>
      <c r="E1507" s="1">
        <v>0</v>
      </c>
      <c r="F1507" s="1">
        <v>0</v>
      </c>
      <c r="G1507" s="2">
        <f t="shared" si="34"/>
        <v>646.65775999999994</v>
      </c>
      <c r="H1507" s="2">
        <f t="shared" si="35"/>
        <v>8.000000000174623E-2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45</v>
      </c>
      <c r="D1508" s="1">
        <v>0</v>
      </c>
      <c r="E1508" s="1">
        <v>0</v>
      </c>
      <c r="F1508" s="1">
        <v>0</v>
      </c>
      <c r="G1508" s="2">
        <f t="shared" si="34"/>
        <v>1.3050000000000002</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34934.870000000003</v>
      </c>
      <c r="D1509" s="1">
        <v>0</v>
      </c>
      <c r="E1509" s="1">
        <v>0</v>
      </c>
      <c r="F1509" s="1">
        <v>0</v>
      </c>
      <c r="G1509" s="2">
        <f t="shared" si="34"/>
        <v>1048.0461</v>
      </c>
      <c r="H1509" s="2">
        <f t="shared" si="35"/>
        <v>0.12999999999738066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396401.91999999998</v>
      </c>
      <c r="D1510" s="1">
        <v>0</v>
      </c>
      <c r="E1510" s="1">
        <v>0</v>
      </c>
      <c r="F1510" s="1">
        <v>0</v>
      </c>
      <c r="G1510" s="2">
        <f t="shared" si="34"/>
        <v>12288.459519999999</v>
      </c>
      <c r="H1510" s="2">
        <f t="shared" si="35"/>
        <v>8.0000000016298145E-2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15964.079999999958</v>
      </c>
      <c r="D1517" s="1">
        <v>0</v>
      </c>
      <c r="E1517" s="1">
        <v>0</v>
      </c>
      <c r="F1517" s="1">
        <v>0</v>
      </c>
      <c r="G1517" s="2">
        <f t="shared" si="34"/>
        <v>606.63503999999841</v>
      </c>
      <c r="H1517" s="2">
        <f t="shared" si="35"/>
        <v>7.9999999958090484E-2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15964.08</v>
      </c>
      <c r="D1576" s="1">
        <v>0</v>
      </c>
      <c r="E1576" s="1">
        <v>0</v>
      </c>
      <c r="F1576" s="1">
        <v>0</v>
      </c>
      <c r="G1576" s="2">
        <f t="shared" si="34"/>
        <v>1548.51576</v>
      </c>
      <c r="H1576" s="2">
        <f t="shared" si="35"/>
        <v>7.999999999992724E-2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15964.08</v>
      </c>
      <c r="D1578" s="1">
        <v>0</v>
      </c>
      <c r="E1578" s="1">
        <v>0</v>
      </c>
      <c r="F1578" s="1">
        <v>0</v>
      </c>
      <c r="G1578" s="2">
        <f t="shared" si="34"/>
        <v>1580.4439200000002</v>
      </c>
      <c r="H1578" s="2">
        <f t="shared" si="35"/>
        <v>7.999999999992724E-2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1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33312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304232.7</v>
      </c>
      <c r="I16" s="170">
        <f>'PR-RAS'!E6</f>
        <v>850705.21100000001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150402.54999999999</v>
      </c>
      <c r="I17" s="170">
        <f>'PR-RAS'!E151</f>
        <v>162517.83999999997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475508.09000000008</v>
      </c>
      <c r="I18" s="170">
        <f>'PR-RAS'!E645</f>
        <v>1154611.1710000001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135422.41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15964.079999999958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15964.08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3" zoomScaleNormal="100" workbookViewId="0">
      <selection activeCell="B985" sqref="B98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304232.7</v>
      </c>
      <c r="E6" s="51">
        <f>E7+E44+E50+E82+E106+E124+E133+E139</f>
        <v>850705.21100000001</v>
      </c>
      <c r="F6" s="52">
        <f t="shared" ref="F6:F131" si="0">IF(D6&lt;&gt;0,IF(E6/D6&gt;=100,"&gt;&gt;100",E6/D6*100),"-")</f>
        <v>279.62319993873109</v>
      </c>
    </row>
    <row r="7" spans="1:25" ht="12.75" customHeight="1" x14ac:dyDescent="0.2">
      <c r="A7" s="53">
        <v>61</v>
      </c>
      <c r="B7" s="294" t="s">
        <v>60</v>
      </c>
      <c r="C7" s="50" t="s">
        <v>61</v>
      </c>
      <c r="D7" s="51">
        <f t="shared" ref="D7:E7" si="1">D8+D17+D23+D29+D37+D40</f>
        <v>122133.91</v>
      </c>
      <c r="E7" s="51">
        <f t="shared" si="1"/>
        <v>167949.64</v>
      </c>
      <c r="F7" s="52">
        <f t="shared" si="0"/>
        <v>137.51270224624758</v>
      </c>
    </row>
    <row r="8" spans="1:25" ht="12.75" customHeight="1" x14ac:dyDescent="0.2">
      <c r="A8" s="53">
        <v>611</v>
      </c>
      <c r="B8" s="85" t="s">
        <v>62</v>
      </c>
      <c r="C8" s="50" t="s">
        <v>63</v>
      </c>
      <c r="D8" s="51">
        <f t="shared" ref="D8:E8" si="2">SUM(D9:D14)-D15-D16</f>
        <v>119690.61</v>
      </c>
      <c r="E8" s="51">
        <f t="shared" si="2"/>
        <v>156898.69</v>
      </c>
      <c r="F8" s="52">
        <f t="shared" si="0"/>
        <v>131.08688308965927</v>
      </c>
    </row>
    <row r="9" spans="1:25" ht="12.75" customHeight="1" x14ac:dyDescent="0.2">
      <c r="A9" s="53">
        <v>6111</v>
      </c>
      <c r="B9" s="85" t="s">
        <v>64</v>
      </c>
      <c r="C9" s="50" t="s">
        <v>65</v>
      </c>
      <c r="D9" s="242">
        <v>119690.61</v>
      </c>
      <c r="E9" s="242">
        <v>156898.69</v>
      </c>
      <c r="F9" s="52">
        <f t="shared" si="0"/>
        <v>131.08688308965927</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2443.2999999999997</v>
      </c>
      <c r="E23" s="51">
        <f t="shared" si="4"/>
        <v>11050.95</v>
      </c>
      <c r="F23" s="52">
        <f t="shared" si="0"/>
        <v>452.29607498055913</v>
      </c>
    </row>
    <row r="24" spans="1:6" ht="12.75" customHeight="1" x14ac:dyDescent="0.2">
      <c r="A24" s="53">
        <v>6131</v>
      </c>
      <c r="B24" s="85" t="s">
        <v>94</v>
      </c>
      <c r="C24" s="50" t="s">
        <v>95</v>
      </c>
      <c r="D24" s="242">
        <v>127.41</v>
      </c>
      <c r="E24" s="242"/>
      <c r="F24" s="52">
        <f t="shared" si="0"/>
        <v>0</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2315.89</v>
      </c>
      <c r="E27" s="242">
        <v>11050.95</v>
      </c>
      <c r="F27" s="52">
        <f t="shared" si="0"/>
        <v>477.17939971242168</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167158.5</v>
      </c>
      <c r="E50" s="51">
        <f>E51+E54+E59+E62+E65+E68+E71+E74+E77</f>
        <v>665774.93999999994</v>
      </c>
      <c r="F50" s="52">
        <f t="shared" si="0"/>
        <v>398.28961135688581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21240</v>
      </c>
      <c r="E54" s="51">
        <f t="shared" si="11"/>
        <v>477802.11</v>
      </c>
      <c r="F54" s="52">
        <f t="shared" si="0"/>
        <v>2249.5391242937853</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21240</v>
      </c>
      <c r="E56" s="242"/>
      <c r="F56" s="52">
        <f t="shared" si="0"/>
        <v>0</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v>477802.11</v>
      </c>
      <c r="F58" s="52" t="str">
        <f t="shared" si="0"/>
        <v>-</v>
      </c>
    </row>
    <row r="59" spans="1:6" ht="24" x14ac:dyDescent="0.2">
      <c r="A59" s="53">
        <v>633</v>
      </c>
      <c r="B59" s="86" t="s">
        <v>164</v>
      </c>
      <c r="C59" s="50" t="s">
        <v>165</v>
      </c>
      <c r="D59" s="51">
        <f t="shared" ref="D59:E59" si="12">SUM(D60:D61)</f>
        <v>145918.5</v>
      </c>
      <c r="E59" s="51">
        <f t="shared" si="12"/>
        <v>187972.83</v>
      </c>
      <c r="F59" s="52">
        <f t="shared" si="0"/>
        <v>128.82042372968471</v>
      </c>
    </row>
    <row r="60" spans="1:6" ht="24" x14ac:dyDescent="0.2">
      <c r="A60" s="53">
        <v>6331</v>
      </c>
      <c r="B60" s="86" t="s">
        <v>166</v>
      </c>
      <c r="C60" s="50" t="s">
        <v>167</v>
      </c>
      <c r="D60" s="242">
        <v>145918.5</v>
      </c>
      <c r="E60" s="242">
        <v>187972.83</v>
      </c>
      <c r="F60" s="52">
        <f t="shared" si="0"/>
        <v>128.82042372968471</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9985.43</v>
      </c>
      <c r="E82" s="51">
        <f t="shared" si="19"/>
        <v>13800.17</v>
      </c>
      <c r="F82" s="52">
        <f t="shared" si="0"/>
        <v>138.20306186113166</v>
      </c>
    </row>
    <row r="83" spans="1:6" ht="12.75" customHeight="1" x14ac:dyDescent="0.2">
      <c r="A83" s="53">
        <v>641</v>
      </c>
      <c r="B83" s="85" t="s">
        <v>212</v>
      </c>
      <c r="C83" s="50" t="s">
        <v>213</v>
      </c>
      <c r="D83" s="51">
        <f t="shared" ref="D83:E83" si="20">SUM(D84:D90)</f>
        <v>131.16</v>
      </c>
      <c r="E83" s="51">
        <f t="shared" si="20"/>
        <v>261.32</v>
      </c>
      <c r="F83" s="52">
        <f t="shared" si="0"/>
        <v>199.23757243061908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91.94</v>
      </c>
      <c r="E85" s="242">
        <v>244.92</v>
      </c>
      <c r="F85" s="52">
        <f t="shared" si="0"/>
        <v>266.39112464650856</v>
      </c>
    </row>
    <row r="86" spans="1:6" ht="12.75" customHeight="1" x14ac:dyDescent="0.2">
      <c r="A86" s="53">
        <v>6414</v>
      </c>
      <c r="B86" s="85" t="s">
        <v>218</v>
      </c>
      <c r="C86" s="50" t="s">
        <v>219</v>
      </c>
      <c r="D86" s="242">
        <v>39.22</v>
      </c>
      <c r="E86" s="242">
        <v>16.399999999999999</v>
      </c>
      <c r="F86" s="52">
        <f t="shared" si="0"/>
        <v>41.815400305966342</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9854.27</v>
      </c>
      <c r="E91" s="51">
        <f t="shared" si="21"/>
        <v>13538.85</v>
      </c>
      <c r="F91" s="52">
        <f t="shared" si="0"/>
        <v>137.3906945922935</v>
      </c>
    </row>
    <row r="92" spans="1:6" ht="12.75" customHeight="1" x14ac:dyDescent="0.2">
      <c r="A92" s="53">
        <v>6421</v>
      </c>
      <c r="B92" s="85" t="s">
        <v>230</v>
      </c>
      <c r="C92" s="50" t="s">
        <v>231</v>
      </c>
      <c r="D92" s="242">
        <v>399.5</v>
      </c>
      <c r="E92" s="242">
        <v>399.83</v>
      </c>
      <c r="F92" s="52">
        <f t="shared" si="0"/>
        <v>100.08260325406756</v>
      </c>
    </row>
    <row r="93" spans="1:6" ht="12.75" customHeight="1" x14ac:dyDescent="0.2">
      <c r="A93" s="53">
        <v>6422</v>
      </c>
      <c r="B93" s="85" t="s">
        <v>232</v>
      </c>
      <c r="C93" s="50" t="s">
        <v>233</v>
      </c>
      <c r="D93" s="242">
        <v>555.37</v>
      </c>
      <c r="E93" s="242">
        <v>544.6</v>
      </c>
      <c r="F93" s="52">
        <f t="shared" si="0"/>
        <v>98.060752291265288</v>
      </c>
    </row>
    <row r="94" spans="1:6" ht="12.75" customHeight="1" x14ac:dyDescent="0.2">
      <c r="A94" s="53">
        <v>6423</v>
      </c>
      <c r="B94" s="85" t="s">
        <v>234</v>
      </c>
      <c r="C94" s="50" t="s">
        <v>235</v>
      </c>
      <c r="D94" s="242">
        <v>8899.4</v>
      </c>
      <c r="E94" s="242">
        <v>12512.84</v>
      </c>
      <c r="F94" s="52">
        <f t="shared" si="0"/>
        <v>140.60318673168979</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v>81.58</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2327.4700000000003</v>
      </c>
      <c r="E106" s="51">
        <f t="shared" si="23"/>
        <v>2163.3510000000001</v>
      </c>
      <c r="F106" s="52">
        <f t="shared" si="0"/>
        <v>92.948609434278424</v>
      </c>
    </row>
    <row r="107" spans="1:6" ht="12.75" customHeight="1" x14ac:dyDescent="0.2">
      <c r="A107" s="53">
        <v>651</v>
      </c>
      <c r="B107" s="85" t="s">
        <v>260</v>
      </c>
      <c r="C107" s="50" t="s">
        <v>261</v>
      </c>
      <c r="D107" s="51">
        <f t="shared" ref="D107:E107" si="24">SUM(D108:D111)</f>
        <v>398.16</v>
      </c>
      <c r="E107" s="51">
        <f t="shared" si="24"/>
        <v>497.7</v>
      </c>
      <c r="F107" s="52">
        <f t="shared" si="0"/>
        <v>125</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398.16</v>
      </c>
      <c r="E109" s="242">
        <v>497.7</v>
      </c>
      <c r="F109" s="52">
        <f t="shared" si="0"/>
        <v>125</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1027.51</v>
      </c>
      <c r="E112" s="51">
        <f t="shared" si="25"/>
        <v>847.51099999999997</v>
      </c>
      <c r="F112" s="52">
        <f t="shared" si="0"/>
        <v>82.482019639711538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4.3</v>
      </c>
      <c r="E114" s="242">
        <v>121.70099999999999</v>
      </c>
      <c r="F114" s="52">
        <f t="shared" si="0"/>
        <v>2830.2558139534885</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1023.21</v>
      </c>
      <c r="E117" s="242">
        <v>725.81</v>
      </c>
      <c r="F117" s="52">
        <f t="shared" si="0"/>
        <v>70.934607754028974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901.8</v>
      </c>
      <c r="E120" s="51">
        <f t="shared" si="26"/>
        <v>818.14</v>
      </c>
      <c r="F120" s="52">
        <f t="shared" si="0"/>
        <v>90.722998447549358</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901.8</v>
      </c>
      <c r="E122" s="242">
        <v>818.14</v>
      </c>
      <c r="F122" s="52">
        <f t="shared" si="0"/>
        <v>90.722998447549358</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2627.39</v>
      </c>
      <c r="E124" s="51">
        <f t="shared" si="27"/>
        <v>1017.11</v>
      </c>
      <c r="F124" s="52">
        <f t="shared" si="0"/>
        <v>38.711801445541013</v>
      </c>
    </row>
    <row r="125" spans="1:6" ht="12.75" customHeight="1" x14ac:dyDescent="0.2">
      <c r="A125" s="53">
        <v>661</v>
      </c>
      <c r="B125" s="86" t="s">
        <v>296</v>
      </c>
      <c r="C125" s="50" t="s">
        <v>297</v>
      </c>
      <c r="D125" s="51">
        <f t="shared" ref="D125:E125" si="28">SUM(D126:D127)</f>
        <v>2627.39</v>
      </c>
      <c r="E125" s="51">
        <f t="shared" si="28"/>
        <v>1017.11</v>
      </c>
      <c r="F125" s="52">
        <f t="shared" si="0"/>
        <v>38.711801445541013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2627.39</v>
      </c>
      <c r="E127" s="242">
        <v>1017.11</v>
      </c>
      <c r="F127" s="52">
        <f t="shared" si="0"/>
        <v>38.711801445541013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150402.54999999999</v>
      </c>
      <c r="E151" s="51">
        <f t="shared" si="35"/>
        <v>162517.83999999997</v>
      </c>
      <c r="F151" s="52">
        <f t="shared" si="31"/>
        <v>108.05524241444044</v>
      </c>
    </row>
    <row r="152" spans="1:6" ht="12.75" customHeight="1" x14ac:dyDescent="0.2">
      <c r="A152" s="53">
        <v>31</v>
      </c>
      <c r="B152" s="85" t="s">
        <v>349</v>
      </c>
      <c r="C152" s="50" t="s">
        <v>350</v>
      </c>
      <c r="D152" s="51">
        <f t="shared" ref="D152:E152" si="36">D153+D158+D159</f>
        <v>23375.29</v>
      </c>
      <c r="E152" s="51">
        <f t="shared" si="36"/>
        <v>27411.33</v>
      </c>
      <c r="F152" s="52">
        <f t="shared" si="31"/>
        <v>117.26626707091121</v>
      </c>
    </row>
    <row r="153" spans="1:6" ht="12.75" customHeight="1" x14ac:dyDescent="0.2">
      <c r="A153" s="53">
        <v>311</v>
      </c>
      <c r="B153" s="85" t="s">
        <v>351</v>
      </c>
      <c r="C153" s="50" t="s">
        <v>352</v>
      </c>
      <c r="D153" s="51">
        <f t="shared" ref="D153:E153" si="37">SUM(D154:D157)</f>
        <v>15573.43</v>
      </c>
      <c r="E153" s="51">
        <f t="shared" si="37"/>
        <v>17206.060000000001</v>
      </c>
      <c r="F153" s="52">
        <f t="shared" si="31"/>
        <v>110.48343235883169</v>
      </c>
    </row>
    <row r="154" spans="1:6" ht="12.75" customHeight="1" x14ac:dyDescent="0.2">
      <c r="A154" s="53">
        <v>3111</v>
      </c>
      <c r="B154" s="85" t="s">
        <v>353</v>
      </c>
      <c r="C154" s="50" t="s">
        <v>354</v>
      </c>
      <c r="D154" s="242">
        <v>15543.01</v>
      </c>
      <c r="E154" s="242">
        <v>17112.240000000002</v>
      </c>
      <c r="F154" s="52">
        <f t="shared" si="31"/>
        <v>110.09604960686509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30.42</v>
      </c>
      <c r="E156" s="242">
        <v>93.82</v>
      </c>
      <c r="F156" s="52">
        <f t="shared" si="31"/>
        <v>308.41551610782375</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1327.2</v>
      </c>
      <c r="E158" s="242">
        <v>2640</v>
      </c>
      <c r="F158" s="52">
        <f t="shared" si="31"/>
        <v>198.9150090415913</v>
      </c>
    </row>
    <row r="159" spans="1:6" ht="12.75" customHeight="1" x14ac:dyDescent="0.2">
      <c r="A159" s="53">
        <v>313</v>
      </c>
      <c r="B159" s="85" t="s">
        <v>363</v>
      </c>
      <c r="C159" s="50" t="s">
        <v>364</v>
      </c>
      <c r="D159" s="51">
        <f t="shared" ref="D159:E159" si="38">SUM(D160:D162)</f>
        <v>6474.66</v>
      </c>
      <c r="E159" s="51">
        <f t="shared" si="38"/>
        <v>7565.27</v>
      </c>
      <c r="F159" s="52">
        <f t="shared" si="31"/>
        <v>116.84428217080125</v>
      </c>
    </row>
    <row r="160" spans="1:6" ht="12.75" customHeight="1" x14ac:dyDescent="0.2">
      <c r="A160" s="53">
        <v>3131</v>
      </c>
      <c r="B160" s="85" t="s">
        <v>142</v>
      </c>
      <c r="C160" s="50" t="s">
        <v>365</v>
      </c>
      <c r="D160" s="242">
        <v>3893.33</v>
      </c>
      <c r="E160" s="242">
        <v>4056.88</v>
      </c>
      <c r="F160" s="52">
        <f t="shared" si="31"/>
        <v>104.20077414449842</v>
      </c>
    </row>
    <row r="161" spans="1:6" ht="12.75" customHeight="1" x14ac:dyDescent="0.2">
      <c r="A161" s="53">
        <v>3132</v>
      </c>
      <c r="B161" s="85" t="s">
        <v>366</v>
      </c>
      <c r="C161" s="50" t="s">
        <v>367</v>
      </c>
      <c r="D161" s="242">
        <v>2581.33</v>
      </c>
      <c r="E161" s="242">
        <v>3508.39</v>
      </c>
      <c r="F161" s="52">
        <f t="shared" si="31"/>
        <v>135.91404431049111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85332.24</v>
      </c>
      <c r="E163" s="51">
        <f t="shared" si="39"/>
        <v>91494.469999999987</v>
      </c>
      <c r="F163" s="52">
        <f t="shared" si="31"/>
        <v>107.22145580615251</v>
      </c>
    </row>
    <row r="164" spans="1:6" ht="12.75" customHeight="1" x14ac:dyDescent="0.2">
      <c r="A164" s="53">
        <v>321</v>
      </c>
      <c r="B164" s="85" t="s">
        <v>372</v>
      </c>
      <c r="C164" s="50" t="s">
        <v>373</v>
      </c>
      <c r="D164" s="51">
        <f t="shared" ref="D164:E164" si="40">SUM(D165:D168)</f>
        <v>2319.1800000000003</v>
      </c>
      <c r="E164" s="51">
        <f t="shared" si="40"/>
        <v>2238.16</v>
      </c>
      <c r="F164" s="52">
        <f t="shared" si="31"/>
        <v>96.506523857570329</v>
      </c>
    </row>
    <row r="165" spans="1:6" ht="12.75" customHeight="1" x14ac:dyDescent="0.2">
      <c r="A165" s="53">
        <v>3211</v>
      </c>
      <c r="B165" s="85" t="s">
        <v>374</v>
      </c>
      <c r="C165" s="50" t="s">
        <v>375</v>
      </c>
      <c r="D165" s="242">
        <v>92.48</v>
      </c>
      <c r="E165" s="242"/>
      <c r="F165" s="52">
        <f t="shared" si="31"/>
        <v>0</v>
      </c>
    </row>
    <row r="166" spans="1:6" ht="12.75" customHeight="1" x14ac:dyDescent="0.2">
      <c r="A166" s="53">
        <v>3212</v>
      </c>
      <c r="B166" s="85" t="s">
        <v>376</v>
      </c>
      <c r="C166" s="50" t="s">
        <v>377</v>
      </c>
      <c r="D166" s="242">
        <v>1626.65</v>
      </c>
      <c r="E166" s="242">
        <v>1723.26</v>
      </c>
      <c r="F166" s="52">
        <f t="shared" si="31"/>
        <v>105.93920019672332</v>
      </c>
    </row>
    <row r="167" spans="1:6" ht="12.75" customHeight="1" x14ac:dyDescent="0.2">
      <c r="A167" s="53">
        <v>3213</v>
      </c>
      <c r="B167" s="85" t="s">
        <v>378</v>
      </c>
      <c r="C167" s="50" t="s">
        <v>379</v>
      </c>
      <c r="D167" s="242">
        <v>80</v>
      </c>
      <c r="E167" s="242">
        <v>80</v>
      </c>
      <c r="F167" s="52">
        <f t="shared" si="31"/>
        <v>100</v>
      </c>
    </row>
    <row r="168" spans="1:6" ht="12.75" customHeight="1" x14ac:dyDescent="0.2">
      <c r="A168" s="53">
        <v>3214</v>
      </c>
      <c r="B168" s="85" t="s">
        <v>380</v>
      </c>
      <c r="C168" s="50" t="s">
        <v>381</v>
      </c>
      <c r="D168" s="242">
        <v>520.04999999999995</v>
      </c>
      <c r="E168" s="242">
        <v>434.9</v>
      </c>
      <c r="F168" s="52">
        <f t="shared" si="31"/>
        <v>83.626574367849244</v>
      </c>
    </row>
    <row r="169" spans="1:6" ht="12.75" customHeight="1" x14ac:dyDescent="0.2">
      <c r="A169" s="53">
        <v>322</v>
      </c>
      <c r="B169" s="85" t="s">
        <v>382</v>
      </c>
      <c r="C169" s="50" t="s">
        <v>383</v>
      </c>
      <c r="D169" s="51">
        <f t="shared" ref="D169:E169" si="41">SUM(D170:D176)</f>
        <v>14357.28</v>
      </c>
      <c r="E169" s="51">
        <f t="shared" si="41"/>
        <v>9771.8499999999985</v>
      </c>
      <c r="F169" s="52">
        <f t="shared" si="31"/>
        <v>68.061986671570082</v>
      </c>
    </row>
    <row r="170" spans="1:6" ht="12.75" customHeight="1" x14ac:dyDescent="0.2">
      <c r="A170" s="53">
        <v>3221</v>
      </c>
      <c r="B170" s="85" t="s">
        <v>384</v>
      </c>
      <c r="C170" s="50" t="s">
        <v>385</v>
      </c>
      <c r="D170" s="242">
        <v>3652.85</v>
      </c>
      <c r="E170" s="242">
        <v>2204.12</v>
      </c>
      <c r="F170" s="52">
        <f t="shared" si="31"/>
        <v>60.339734727678383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10137.65</v>
      </c>
      <c r="E172" s="242">
        <v>7567.73</v>
      </c>
      <c r="F172" s="52">
        <f t="shared" si="31"/>
        <v>74.649746242965577</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226.58</v>
      </c>
      <c r="E174" s="242"/>
      <c r="F174" s="52">
        <f t="shared" si="31"/>
        <v>0</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340.2</v>
      </c>
      <c r="E176" s="242"/>
      <c r="F176" s="52">
        <f t="shared" si="31"/>
        <v>0</v>
      </c>
    </row>
    <row r="177" spans="1:6" ht="12.75" customHeight="1" x14ac:dyDescent="0.2">
      <c r="A177" s="53">
        <v>323</v>
      </c>
      <c r="B177" s="85" t="s">
        <v>398</v>
      </c>
      <c r="C177" s="50" t="s">
        <v>399</v>
      </c>
      <c r="D177" s="51">
        <f t="shared" ref="D177:E177" si="42">SUM(D178:D186)</f>
        <v>62725.020000000004</v>
      </c>
      <c r="E177" s="51">
        <f t="shared" si="42"/>
        <v>71852.62</v>
      </c>
      <c r="F177" s="52">
        <f t="shared" si="31"/>
        <v>114.55176897512347</v>
      </c>
    </row>
    <row r="178" spans="1:6" ht="12.75" customHeight="1" x14ac:dyDescent="0.2">
      <c r="A178" s="53">
        <v>3231</v>
      </c>
      <c r="B178" s="85" t="s">
        <v>400</v>
      </c>
      <c r="C178" s="50" t="s">
        <v>401</v>
      </c>
      <c r="D178" s="242">
        <v>2342.04</v>
      </c>
      <c r="E178" s="242">
        <v>1636.6</v>
      </c>
      <c r="F178" s="52">
        <f t="shared" si="31"/>
        <v>69.879250567880987</v>
      </c>
    </row>
    <row r="179" spans="1:6" ht="12.75" customHeight="1" x14ac:dyDescent="0.2">
      <c r="A179" s="53">
        <v>3232</v>
      </c>
      <c r="B179" s="85" t="s">
        <v>402</v>
      </c>
      <c r="C179" s="50" t="s">
        <v>403</v>
      </c>
      <c r="D179" s="242">
        <v>34901.449999999997</v>
      </c>
      <c r="E179" s="242">
        <v>42706.47</v>
      </c>
      <c r="F179" s="52">
        <f t="shared" si="31"/>
        <v>122.36302503191129</v>
      </c>
    </row>
    <row r="180" spans="1:6" ht="12.75" customHeight="1" x14ac:dyDescent="0.2">
      <c r="A180" s="53">
        <v>3233</v>
      </c>
      <c r="B180" s="85" t="s">
        <v>404</v>
      </c>
      <c r="C180" s="50" t="s">
        <v>405</v>
      </c>
      <c r="D180" s="242">
        <v>4923.57</v>
      </c>
      <c r="E180" s="242">
        <v>4728.7</v>
      </c>
      <c r="F180" s="52">
        <f t="shared" si="31"/>
        <v>96.042099533468601</v>
      </c>
    </row>
    <row r="181" spans="1:6" ht="12.75" customHeight="1" x14ac:dyDescent="0.2">
      <c r="A181" s="53">
        <v>3234</v>
      </c>
      <c r="B181" s="85" t="s">
        <v>406</v>
      </c>
      <c r="C181" s="50" t="s">
        <v>407</v>
      </c>
      <c r="D181" s="242">
        <v>1120.08</v>
      </c>
      <c r="E181" s="242">
        <v>1407.95</v>
      </c>
      <c r="F181" s="52">
        <f t="shared" si="31"/>
        <v>125.70084279694309</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7958.4</v>
      </c>
      <c r="E183" s="242">
        <v>6245</v>
      </c>
      <c r="F183" s="52">
        <f t="shared" si="31"/>
        <v>78.470546843586646</v>
      </c>
    </row>
    <row r="184" spans="1:6" ht="12.75" customHeight="1" x14ac:dyDescent="0.2">
      <c r="A184" s="53">
        <v>3237</v>
      </c>
      <c r="B184" s="85" t="s">
        <v>412</v>
      </c>
      <c r="C184" s="50" t="s">
        <v>413</v>
      </c>
      <c r="D184" s="242">
        <v>4084.57</v>
      </c>
      <c r="E184" s="242">
        <v>9538.52</v>
      </c>
      <c r="F184" s="52">
        <f t="shared" si="31"/>
        <v>233.52568324205487</v>
      </c>
    </row>
    <row r="185" spans="1:6" ht="12.75" customHeight="1" x14ac:dyDescent="0.2">
      <c r="A185" s="53">
        <v>3238</v>
      </c>
      <c r="B185" s="85" t="s">
        <v>414</v>
      </c>
      <c r="C185" s="50" t="s">
        <v>415</v>
      </c>
      <c r="D185" s="242">
        <v>3882.79</v>
      </c>
      <c r="E185" s="242">
        <v>1918.94</v>
      </c>
      <c r="F185" s="52">
        <f t="shared" si="31"/>
        <v>49.421678741317457</v>
      </c>
    </row>
    <row r="186" spans="1:6" ht="12.75" customHeight="1" x14ac:dyDescent="0.2">
      <c r="A186" s="53">
        <v>3239</v>
      </c>
      <c r="B186" s="85" t="s">
        <v>416</v>
      </c>
      <c r="C186" s="50" t="s">
        <v>417</v>
      </c>
      <c r="D186" s="242">
        <v>3512.12</v>
      </c>
      <c r="E186" s="242">
        <v>3670.44</v>
      </c>
      <c r="F186" s="52">
        <f t="shared" si="31"/>
        <v>104.50781863945424</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5930.76</v>
      </c>
      <c r="E188" s="51">
        <f t="shared" si="43"/>
        <v>7631.84</v>
      </c>
      <c r="F188" s="52">
        <f t="shared" si="31"/>
        <v>128.68232739143045</v>
      </c>
    </row>
    <row r="189" spans="1:6" ht="12.75" customHeight="1" x14ac:dyDescent="0.2">
      <c r="A189" s="53">
        <v>3291</v>
      </c>
      <c r="B189" s="232" t="s">
        <v>422</v>
      </c>
      <c r="C189" s="50" t="s">
        <v>423</v>
      </c>
      <c r="D189" s="242">
        <v>118.86</v>
      </c>
      <c r="E189" s="242">
        <v>118.86</v>
      </c>
      <c r="F189" s="52">
        <f t="shared" si="31"/>
        <v>100</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204.83</v>
      </c>
      <c r="E191" s="242">
        <v>652.54</v>
      </c>
      <c r="F191" s="52">
        <f t="shared" si="31"/>
        <v>318.57638041302539</v>
      </c>
    </row>
    <row r="192" spans="1:6" ht="12.75" customHeight="1" x14ac:dyDescent="0.2">
      <c r="A192" s="53">
        <v>3294</v>
      </c>
      <c r="B192" s="85" t="s">
        <v>428</v>
      </c>
      <c r="C192" s="50" t="s">
        <v>429</v>
      </c>
      <c r="D192" s="242">
        <v>2904.56</v>
      </c>
      <c r="E192" s="242">
        <v>4060</v>
      </c>
      <c r="F192" s="52">
        <f t="shared" si="31"/>
        <v>139.7802076734514</v>
      </c>
    </row>
    <row r="193" spans="1:6" ht="12.75" customHeight="1" x14ac:dyDescent="0.2">
      <c r="A193" s="53">
        <v>3295</v>
      </c>
      <c r="B193" s="85" t="s">
        <v>430</v>
      </c>
      <c r="C193" s="50" t="s">
        <v>431</v>
      </c>
      <c r="D193" s="242">
        <v>2702.51</v>
      </c>
      <c r="E193" s="242">
        <v>2773.44</v>
      </c>
      <c r="F193" s="52">
        <f t="shared" si="31"/>
        <v>102.62459713377564</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v>27</v>
      </c>
      <c r="F195" s="52" t="str">
        <f t="shared" si="31"/>
        <v>-</v>
      </c>
    </row>
    <row r="196" spans="1:6" ht="12.75" customHeight="1" x14ac:dyDescent="0.2">
      <c r="A196" s="53">
        <v>34</v>
      </c>
      <c r="B196" s="232" t="s">
        <v>436</v>
      </c>
      <c r="C196" s="50" t="s">
        <v>437</v>
      </c>
      <c r="D196" s="51">
        <f t="shared" ref="D196:E196" si="44">D197+D202+D210</f>
        <v>81.99</v>
      </c>
      <c r="E196" s="51">
        <f t="shared" si="44"/>
        <v>93.67</v>
      </c>
      <c r="F196" s="52">
        <f t="shared" si="31"/>
        <v>114.24563971216001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81.99</v>
      </c>
      <c r="E210" s="51">
        <f t="shared" si="47"/>
        <v>93.67</v>
      </c>
      <c r="F210" s="52">
        <f t="shared" si="31"/>
        <v>114.24563971216001</v>
      </c>
    </row>
    <row r="211" spans="1:6" ht="12.75" customHeight="1" x14ac:dyDescent="0.2">
      <c r="A211" s="53">
        <v>3431</v>
      </c>
      <c r="B211" s="232" t="s">
        <v>466</v>
      </c>
      <c r="C211" s="50" t="s">
        <v>467</v>
      </c>
      <c r="D211" s="242">
        <v>81.99</v>
      </c>
      <c r="E211" s="242">
        <v>93.67</v>
      </c>
      <c r="F211" s="52">
        <f t="shared" si="31"/>
        <v>114.24563971216001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21776.74</v>
      </c>
      <c r="E215" s="51">
        <f t="shared" si="48"/>
        <v>18191.98</v>
      </c>
      <c r="F215" s="52">
        <f t="shared" si="31"/>
        <v>83.538582910022342</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21776.74</v>
      </c>
      <c r="E219" s="51">
        <f t="shared" si="50"/>
        <v>18191.98</v>
      </c>
      <c r="F219" s="52">
        <f t="shared" si="31"/>
        <v>83.538582910022342</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21776.74</v>
      </c>
      <c r="E221" s="242">
        <v>18191.98</v>
      </c>
      <c r="F221" s="52">
        <f t="shared" si="31"/>
        <v>83.538582910022342</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7746.05</v>
      </c>
      <c r="E224" s="51">
        <f t="shared" si="51"/>
        <v>9390.83</v>
      </c>
      <c r="F224" s="52">
        <f t="shared" ref="F224:F235" si="52">IF(D224&lt;&gt;0,IF(E224/D224&gt;=100,"&gt;&gt;100",E224/D224*100),"-")</f>
        <v>121.23379012528966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1462.47</v>
      </c>
      <c r="E231" s="51">
        <f t="shared" si="55"/>
        <v>2052.73</v>
      </c>
      <c r="F231" s="52">
        <f t="shared" si="52"/>
        <v>140.36048602706379</v>
      </c>
    </row>
    <row r="232" spans="1:6" ht="12.75" customHeight="1" x14ac:dyDescent="0.2">
      <c r="A232" s="53">
        <v>3631</v>
      </c>
      <c r="B232" s="85" t="s">
        <v>508</v>
      </c>
      <c r="C232" s="50" t="s">
        <v>509</v>
      </c>
      <c r="D232" s="242">
        <v>1462.47</v>
      </c>
      <c r="E232" s="242">
        <v>2052.73</v>
      </c>
      <c r="F232" s="52">
        <f t="shared" si="52"/>
        <v>140.36048602706379</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6283.58</v>
      </c>
      <c r="E236" s="51">
        <f t="shared" si="56"/>
        <v>7338.1</v>
      </c>
      <c r="F236" s="52">
        <f t="shared" ref="F236:F239" si="57">IF(D236&lt;&gt;0,IF(E236/D236&gt;=100,"&gt;&gt;100",E236/D236*100),"-")</f>
        <v>116.78215284917198</v>
      </c>
    </row>
    <row r="237" spans="1:6" ht="12.75" customHeight="1" x14ac:dyDescent="0.2">
      <c r="A237" s="53" t="s">
        <v>518</v>
      </c>
      <c r="B237" s="85" t="s">
        <v>519</v>
      </c>
      <c r="C237" s="50" t="s">
        <v>518</v>
      </c>
      <c r="D237" s="242">
        <v>6283.58</v>
      </c>
      <c r="E237" s="242">
        <v>7338.1</v>
      </c>
      <c r="F237" s="52">
        <f t="shared" si="57"/>
        <v>116.78215284917198</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7468.13</v>
      </c>
      <c r="E252" s="51">
        <f t="shared" si="63"/>
        <v>11476.84</v>
      </c>
      <c r="F252" s="52">
        <f t="shared" ref="F252:F258" si="64">IF(D252&lt;&gt;0,IF(E252/D252&gt;=100,"&gt;&gt;100",E252/D252*100),"-")</f>
        <v>153.67756051381002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7468.13</v>
      </c>
      <c r="E259" s="51">
        <f t="shared" si="66"/>
        <v>11476.84</v>
      </c>
      <c r="F259" s="52">
        <f t="shared" ref="F259:F262" si="67">IF(D259&lt;&gt;0,IF(E259/D259&gt;=100,"&gt;&gt;100",E259/D259*100),"-")</f>
        <v>153.67756051381002</v>
      </c>
    </row>
    <row r="260" spans="1:6" ht="12.75" customHeight="1" x14ac:dyDescent="0.2">
      <c r="A260" s="53">
        <v>3721</v>
      </c>
      <c r="B260" s="85" t="s">
        <v>560</v>
      </c>
      <c r="C260" s="50" t="s">
        <v>561</v>
      </c>
      <c r="D260" s="242">
        <v>7464.16</v>
      </c>
      <c r="E260" s="242">
        <v>11475.52</v>
      </c>
      <c r="F260" s="52">
        <f t="shared" si="67"/>
        <v>153.74161325587878</v>
      </c>
    </row>
    <row r="261" spans="1:6" ht="12.75" customHeight="1" x14ac:dyDescent="0.2">
      <c r="A261" s="53">
        <v>3722</v>
      </c>
      <c r="B261" s="85" t="s">
        <v>562</v>
      </c>
      <c r="C261" s="50" t="s">
        <v>563</v>
      </c>
      <c r="D261" s="242">
        <v>3.97</v>
      </c>
      <c r="E261" s="242">
        <v>1.32</v>
      </c>
      <c r="F261" s="52">
        <f t="shared" si="67"/>
        <v>33.249370277078086</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4622.1099999999997</v>
      </c>
      <c r="E263" s="51">
        <f t="shared" si="68"/>
        <v>4458.72</v>
      </c>
      <c r="F263" s="52">
        <f t="shared" ref="F263:F267" si="69">IF(D263&lt;&gt;0,IF(E263/D263&gt;=100,"&gt;&gt;100",E263/D263*100),"-")</f>
        <v>96.465034367420955</v>
      </c>
    </row>
    <row r="264" spans="1:6" ht="12.75" customHeight="1" x14ac:dyDescent="0.2">
      <c r="A264" s="53">
        <v>381</v>
      </c>
      <c r="B264" s="85" t="s">
        <v>568</v>
      </c>
      <c r="C264" s="50" t="s">
        <v>569</v>
      </c>
      <c r="D264" s="51">
        <f t="shared" ref="D264:E264" si="70">SUM(D265:D267)</f>
        <v>4622.1099999999997</v>
      </c>
      <c r="E264" s="51">
        <f t="shared" si="70"/>
        <v>4458.72</v>
      </c>
      <c r="F264" s="52">
        <f t="shared" si="69"/>
        <v>96.465034367420955</v>
      </c>
    </row>
    <row r="265" spans="1:6" ht="12.75" customHeight="1" x14ac:dyDescent="0.2">
      <c r="A265" s="53">
        <v>3811</v>
      </c>
      <c r="B265" s="85" t="s">
        <v>570</v>
      </c>
      <c r="C265" s="50" t="s">
        <v>571</v>
      </c>
      <c r="D265" s="242">
        <v>4622.1099999999997</v>
      </c>
      <c r="E265" s="242">
        <v>4458.72</v>
      </c>
      <c r="F265" s="52">
        <f t="shared" si="69"/>
        <v>96.465034367420955</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150402.54999999999</v>
      </c>
      <c r="E289" s="51">
        <f t="shared" si="79"/>
        <v>162517.83999999997</v>
      </c>
      <c r="F289" s="52">
        <f t="shared" si="76"/>
        <v>108.05524241444044</v>
      </c>
    </row>
    <row r="290" spans="1:6" ht="12.75" customHeight="1" x14ac:dyDescent="0.2">
      <c r="A290" s="53" t="s">
        <v>609</v>
      </c>
      <c r="B290" s="85" t="s">
        <v>620</v>
      </c>
      <c r="C290" s="50" t="s">
        <v>621</v>
      </c>
      <c r="D290" s="51">
        <f>IF(D6&gt;=D289,D6-D289,0)</f>
        <v>153830.15000000002</v>
      </c>
      <c r="E290" s="51">
        <f>IF(E6&gt;=E289,E6-E289,0)</f>
        <v>688187.37100000004</v>
      </c>
      <c r="F290" s="52">
        <f t="shared" si="76"/>
        <v>447.36832864038678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480444.3</v>
      </c>
      <c r="E292" s="242">
        <v>805760.68</v>
      </c>
      <c r="F292" s="52">
        <f t="shared" si="76"/>
        <v>167.71157031106415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107031.98</v>
      </c>
      <c r="E294" s="242">
        <v>111587.77</v>
      </c>
      <c r="F294" s="52">
        <f t="shared" si="76"/>
        <v>104.25647549452044</v>
      </c>
    </row>
    <row r="295" spans="1:6" ht="24" x14ac:dyDescent="0.2">
      <c r="A295" s="53">
        <v>9661</v>
      </c>
      <c r="B295" s="85" t="s">
        <v>630</v>
      </c>
      <c r="C295" s="50" t="s">
        <v>631</v>
      </c>
      <c r="D295" s="242">
        <v>13446.57</v>
      </c>
      <c r="E295" s="242">
        <v>9255.81</v>
      </c>
      <c r="F295" s="52">
        <f t="shared" si="76"/>
        <v>68.833985172426864</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134.96</v>
      </c>
      <c r="E298" s="51">
        <f t="shared" si="80"/>
        <v>212354.57</v>
      </c>
      <c r="F298" s="52" t="str">
        <f t="shared" ref="F298:F418" si="81">IF(D298&lt;&gt;0,IF(E298/D298&gt;=100,"&gt;&gt;100",E298/D298*100),"-")</f>
        <v>&gt;&gt;100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134.96</v>
      </c>
      <c r="E311" s="51">
        <f t="shared" si="85"/>
        <v>212354.57</v>
      </c>
      <c r="F311" s="52" t="str">
        <f t="shared" si="81"/>
        <v>&gt;&gt;100</v>
      </c>
    </row>
    <row r="312" spans="1:6" ht="12.75" customHeight="1" x14ac:dyDescent="0.2">
      <c r="A312" s="53">
        <v>721</v>
      </c>
      <c r="B312" s="85" t="s">
        <v>663</v>
      </c>
      <c r="C312" s="50" t="s">
        <v>664</v>
      </c>
      <c r="D312" s="51">
        <f t="shared" ref="D312:E312" si="86">SUM(D313:D316)</f>
        <v>134.96</v>
      </c>
      <c r="E312" s="51">
        <f t="shared" si="86"/>
        <v>212354.57</v>
      </c>
      <c r="F312" s="52" t="str">
        <f t="shared" si="81"/>
        <v>&gt;&gt;100</v>
      </c>
    </row>
    <row r="313" spans="1:6" ht="12.75" customHeight="1" x14ac:dyDescent="0.2">
      <c r="A313" s="53">
        <v>7211</v>
      </c>
      <c r="B313" s="85" t="s">
        <v>665</v>
      </c>
      <c r="C313" s="50" t="s">
        <v>666</v>
      </c>
      <c r="D313" s="242">
        <v>134.96</v>
      </c>
      <c r="E313" s="242">
        <v>96.66</v>
      </c>
      <c r="F313" s="52">
        <f t="shared" si="81"/>
        <v>71.621221102548887</v>
      </c>
    </row>
    <row r="314" spans="1:6" ht="12.75" customHeight="1" x14ac:dyDescent="0.2">
      <c r="A314" s="53">
        <v>7212</v>
      </c>
      <c r="B314" s="85" t="s">
        <v>667</v>
      </c>
      <c r="C314" s="50" t="s">
        <v>668</v>
      </c>
      <c r="D314" s="242">
        <v>0</v>
      </c>
      <c r="E314" s="242">
        <v>212257.91</v>
      </c>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61615.03</v>
      </c>
      <c r="E350" s="51">
        <f t="shared" si="95"/>
        <v>325702.86</v>
      </c>
      <c r="F350" s="52">
        <f t="shared" si="81"/>
        <v>528.60943182207325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61615.03</v>
      </c>
      <c r="E363" s="51">
        <f t="shared" si="99"/>
        <v>325702.86</v>
      </c>
      <c r="F363" s="52">
        <f t="shared" si="81"/>
        <v>528.60943182207325</v>
      </c>
    </row>
    <row r="364" spans="1:6" ht="12.75" customHeight="1" x14ac:dyDescent="0.2">
      <c r="A364" s="53">
        <v>421</v>
      </c>
      <c r="B364" s="85" t="s">
        <v>759</v>
      </c>
      <c r="C364" s="50" t="s">
        <v>760</v>
      </c>
      <c r="D364" s="51">
        <f t="shared" ref="D364:E364" si="100">SUM(D365:D368)</f>
        <v>54423.909999999996</v>
      </c>
      <c r="E364" s="51">
        <f t="shared" si="100"/>
        <v>316268.76</v>
      </c>
      <c r="F364" s="52">
        <f t="shared" si="81"/>
        <v>581.12098156857894</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1559.49</v>
      </c>
      <c r="E366" s="242">
        <v>230590.06</v>
      </c>
      <c r="F366" s="52" t="str">
        <f t="shared" si="81"/>
        <v>&gt;&gt;100</v>
      </c>
    </row>
    <row r="367" spans="1:6" ht="12.75" customHeight="1" x14ac:dyDescent="0.2">
      <c r="A367" s="53">
        <v>4213</v>
      </c>
      <c r="B367" s="85" t="s">
        <v>669</v>
      </c>
      <c r="C367" s="50" t="s">
        <v>763</v>
      </c>
      <c r="D367" s="242">
        <v>51561.33</v>
      </c>
      <c r="E367" s="242">
        <v>85678.7</v>
      </c>
      <c r="F367" s="52">
        <f t="shared" si="81"/>
        <v>166.16852202997865</v>
      </c>
    </row>
    <row r="368" spans="1:6" ht="12.75" customHeight="1" x14ac:dyDescent="0.2">
      <c r="A368" s="53">
        <v>4214</v>
      </c>
      <c r="B368" s="85" t="s">
        <v>671</v>
      </c>
      <c r="C368" s="50" t="s">
        <v>764</v>
      </c>
      <c r="D368" s="242">
        <v>1303.0899999999999</v>
      </c>
      <c r="E368" s="242"/>
      <c r="F368" s="52">
        <f t="shared" si="81"/>
        <v>0</v>
      </c>
    </row>
    <row r="369" spans="1:6" ht="12.75" customHeight="1" x14ac:dyDescent="0.2">
      <c r="A369" s="53">
        <v>422</v>
      </c>
      <c r="B369" s="85" t="s">
        <v>765</v>
      </c>
      <c r="C369" s="50" t="s">
        <v>766</v>
      </c>
      <c r="D369" s="51">
        <f t="shared" ref="D369:E369" si="101">SUM(D370:D377)</f>
        <v>7191.119999999999</v>
      </c>
      <c r="E369" s="51">
        <f t="shared" si="101"/>
        <v>9434.1</v>
      </c>
      <c r="F369" s="52">
        <f t="shared" si="81"/>
        <v>131.19096886159599</v>
      </c>
    </row>
    <row r="370" spans="1:6" ht="12.75" customHeight="1" x14ac:dyDescent="0.2">
      <c r="A370" s="53">
        <v>4221</v>
      </c>
      <c r="B370" s="85" t="s">
        <v>675</v>
      </c>
      <c r="C370" s="50" t="s">
        <v>767</v>
      </c>
      <c r="D370" s="242">
        <v>4006.31</v>
      </c>
      <c r="E370" s="242">
        <v>7094.26</v>
      </c>
      <c r="F370" s="52">
        <f t="shared" si="81"/>
        <v>177.07716077887136</v>
      </c>
    </row>
    <row r="371" spans="1:6" ht="12.75" customHeight="1" x14ac:dyDescent="0.2">
      <c r="A371" s="53">
        <v>4222</v>
      </c>
      <c r="B371" s="85" t="s">
        <v>768</v>
      </c>
      <c r="C371" s="50" t="s">
        <v>769</v>
      </c>
      <c r="D371" s="242">
        <v>1243.75</v>
      </c>
      <c r="E371" s="242"/>
      <c r="F371" s="52">
        <f t="shared" si="81"/>
        <v>0</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1941.06</v>
      </c>
      <c r="E376" s="242">
        <v>2339.84</v>
      </c>
      <c r="F376" s="52">
        <f t="shared" si="81"/>
        <v>120.54444478789941</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61480.07</v>
      </c>
      <c r="E408" s="51">
        <f t="shared" si="111"/>
        <v>113348.28999999998</v>
      </c>
      <c r="F408" s="52">
        <f t="shared" si="81"/>
        <v>184.36590914746839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97286.29</v>
      </c>
      <c r="E410" s="242">
        <v>225988.59</v>
      </c>
      <c r="F410" s="52">
        <f t="shared" si="81"/>
        <v>232.29233019369943</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304367.66000000003</v>
      </c>
      <c r="E412" s="51">
        <f>E6+E298</f>
        <v>1063059.781</v>
      </c>
      <c r="F412" s="52">
        <f t="shared" si="81"/>
        <v>349.26830958321915</v>
      </c>
    </row>
    <row r="413" spans="1:6" ht="12.75" customHeight="1" x14ac:dyDescent="0.2">
      <c r="A413" s="53" t="s">
        <v>609</v>
      </c>
      <c r="B413" s="85" t="s">
        <v>832</v>
      </c>
      <c r="C413" s="50" t="s">
        <v>833</v>
      </c>
      <c r="D413" s="51">
        <f t="shared" ref="D413:E413" si="112">D289+D350</f>
        <v>212017.58</v>
      </c>
      <c r="E413" s="51">
        <f t="shared" si="112"/>
        <v>488220.69999999995</v>
      </c>
      <c r="F413" s="52">
        <f t="shared" si="81"/>
        <v>230.27368768193654</v>
      </c>
    </row>
    <row r="414" spans="1:6" ht="12.75" customHeight="1" x14ac:dyDescent="0.2">
      <c r="A414" s="53" t="s">
        <v>609</v>
      </c>
      <c r="B414" s="85" t="s">
        <v>834</v>
      </c>
      <c r="C414" s="50" t="s">
        <v>835</v>
      </c>
      <c r="D414" s="51">
        <f t="shared" ref="D414:E414" si="113">IF(D412&gt;=D413,D412-D413,0)</f>
        <v>92350.080000000045</v>
      </c>
      <c r="E414" s="51">
        <f t="shared" si="113"/>
        <v>574839.08100000001</v>
      </c>
      <c r="F414" s="52">
        <f t="shared" si="81"/>
        <v>622.45650572257182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383158.01</v>
      </c>
      <c r="E416" s="51">
        <f t="shared" si="115"/>
        <v>579772.09000000008</v>
      </c>
      <c r="F416" s="52">
        <f t="shared" si="81"/>
        <v>151.31409884919279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107031.98</v>
      </c>
      <c r="E418" s="62">
        <f t="shared" si="117"/>
        <v>111587.77</v>
      </c>
      <c r="F418" s="57">
        <f t="shared" si="81"/>
        <v>104.25647549452044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304367.66000000003</v>
      </c>
      <c r="E639" s="51">
        <f t="shared" si="180"/>
        <v>1063059.781</v>
      </c>
      <c r="F639" s="52">
        <f t="shared" si="119"/>
        <v>349.26830958321915</v>
      </c>
    </row>
    <row r="640" spans="1:6" ht="12.75" customHeight="1" x14ac:dyDescent="0.2">
      <c r="A640" s="53" t="s">
        <v>609</v>
      </c>
      <c r="B640" s="85" t="s">
        <v>1278</v>
      </c>
      <c r="C640" s="50" t="s">
        <v>1279</v>
      </c>
      <c r="D640" s="51">
        <f t="shared" ref="D640:E640" si="181">D413+D528</f>
        <v>212017.58</v>
      </c>
      <c r="E640" s="51">
        <f t="shared" si="181"/>
        <v>488220.69999999995</v>
      </c>
      <c r="F640" s="52">
        <f t="shared" si="119"/>
        <v>230.27368768193654</v>
      </c>
    </row>
    <row r="641" spans="1:6" ht="12.75" customHeight="1" x14ac:dyDescent="0.2">
      <c r="A641" s="53" t="s">
        <v>609</v>
      </c>
      <c r="B641" s="85" t="s">
        <v>1280</v>
      </c>
      <c r="C641" s="50" t="s">
        <v>1281</v>
      </c>
      <c r="D641" s="51">
        <f t="shared" ref="D641:E641" si="182">IF(D639&gt;=D640,D639-D640,0)</f>
        <v>92350.080000000045</v>
      </c>
      <c r="E641" s="51">
        <f t="shared" si="182"/>
        <v>574839.08100000001</v>
      </c>
      <c r="F641" s="52">
        <f t="shared" si="119"/>
        <v>622.45650572257182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383158.01</v>
      </c>
      <c r="E643" s="51">
        <f t="shared" si="184"/>
        <v>579772.09000000008</v>
      </c>
      <c r="F643" s="52">
        <f t="shared" si="119"/>
        <v>151.31409884919279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475508.09000000008</v>
      </c>
      <c r="E645" s="51">
        <f t="shared" si="186"/>
        <v>1154611.1710000001</v>
      </c>
      <c r="F645" s="52">
        <f t="shared" si="119"/>
        <v>242.81630434510589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415107.46</v>
      </c>
      <c r="E649" s="242">
        <v>718806.04</v>
      </c>
      <c r="F649" s="52">
        <f t="shared" ref="F649:F724" si="188">IF(D649&lt;&gt;0,IF(E649/D649&gt;=100,"&gt;&gt;100",E649/D649*100),"-")</f>
        <v>173.1614363182006</v>
      </c>
    </row>
    <row r="650" spans="1:6" ht="12.75" customHeight="1" x14ac:dyDescent="0.2">
      <c r="A650" s="53" t="s">
        <v>1297</v>
      </c>
      <c r="B650" s="85" t="s">
        <v>1298</v>
      </c>
      <c r="C650" s="50" t="s">
        <v>1297</v>
      </c>
      <c r="D650" s="242">
        <v>315194.93</v>
      </c>
      <c r="E650" s="242">
        <v>1048659.54</v>
      </c>
      <c r="F650" s="52">
        <f t="shared" si="188"/>
        <v>332.70190608713153</v>
      </c>
    </row>
    <row r="651" spans="1:6" ht="12.75" customHeight="1" x14ac:dyDescent="0.2">
      <c r="A651" s="53" t="s">
        <v>1299</v>
      </c>
      <c r="B651" s="85" t="s">
        <v>1300</v>
      </c>
      <c r="C651" s="50" t="s">
        <v>1299</v>
      </c>
      <c r="D651" s="242">
        <v>222209</v>
      </c>
      <c r="E651" s="242">
        <v>597771.38</v>
      </c>
      <c r="F651" s="52">
        <f t="shared" si="188"/>
        <v>269.01312728107325</v>
      </c>
    </row>
    <row r="652" spans="1:6" ht="24" x14ac:dyDescent="0.2">
      <c r="A652" s="53">
        <v>11</v>
      </c>
      <c r="B652" s="85" t="s">
        <v>1301</v>
      </c>
      <c r="C652" s="50" t="s">
        <v>1302</v>
      </c>
      <c r="D652" s="51">
        <f t="shared" ref="D652:E652" si="189">+D649+D650-D651</f>
        <v>508093.39</v>
      </c>
      <c r="E652" s="51">
        <f t="shared" si="189"/>
        <v>1169694.2000000002</v>
      </c>
      <c r="F652" s="52">
        <f t="shared" si="188"/>
        <v>230.21244185050315</v>
      </c>
    </row>
    <row r="653" spans="1:6" ht="24" x14ac:dyDescent="0.2">
      <c r="A653" s="53" t="s">
        <v>609</v>
      </c>
      <c r="B653" s="85" t="s">
        <v>1303</v>
      </c>
      <c r="C653" s="50" t="s">
        <v>1304</v>
      </c>
      <c r="D653" s="262">
        <v>6</v>
      </c>
      <c r="E653" s="262">
        <v>6</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6</v>
      </c>
      <c r="E655" s="262">
        <v>6</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1595.83</v>
      </c>
      <c r="E657" s="242">
        <v>2091.9299999999998</v>
      </c>
      <c r="F657" s="52">
        <f t="shared" si="188"/>
        <v>131.08727120056648</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145918.5</v>
      </c>
      <c r="E661" s="242">
        <v>187972.83</v>
      </c>
      <c r="F661" s="52">
        <f t="shared" si="188"/>
        <v>128.82042372968471</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1626.65</v>
      </c>
      <c r="E718" s="242">
        <v>1723.26</v>
      </c>
      <c r="F718" s="52">
        <f t="shared" si="188"/>
        <v>105.93920019672332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3690.82</v>
      </c>
      <c r="E722" s="242">
        <v>6613.52</v>
      </c>
      <c r="F722" s="52">
        <f t="shared" si="188"/>
        <v>179.18836464525498</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118.86</v>
      </c>
      <c r="E725" s="242">
        <v>118.86</v>
      </c>
      <c r="F725" s="52">
        <f t="shared" ref="F725:F979" si="190">IF(D725&lt;&gt;0,IF(E725/D725&gt;=100,"&gt;&gt;100",E725/D725*100),"-")</f>
        <v>100</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1462.47</v>
      </c>
      <c r="E763" s="242">
        <v>2052.73</v>
      </c>
      <c r="F763" s="52">
        <f t="shared" si="190"/>
        <v>140.36048602706379</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2525</v>
      </c>
      <c r="E818" s="242">
        <v>4600</v>
      </c>
      <c r="F818" s="52">
        <f t="shared" si="190"/>
        <v>182.1782178217822</v>
      </c>
    </row>
    <row r="819" spans="1:6" ht="12.75" customHeight="1" x14ac:dyDescent="0.2">
      <c r="A819" s="53">
        <v>37215</v>
      </c>
      <c r="B819" s="85" t="s">
        <v>1618</v>
      </c>
      <c r="C819" s="50" t="s">
        <v>1619</v>
      </c>
      <c r="D819" s="242">
        <v>4539.16</v>
      </c>
      <c r="E819" s="242">
        <v>6689.34</v>
      </c>
      <c r="F819" s="52">
        <f t="shared" si="190"/>
        <v>147.36955736303634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400</v>
      </c>
      <c r="E823" s="242">
        <v>186.18</v>
      </c>
      <c r="F823" s="52">
        <f t="shared" si="190"/>
        <v>46.545000000000002</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3.97</v>
      </c>
      <c r="E828" s="242">
        <v>1.32</v>
      </c>
      <c r="F828" s="52">
        <f t="shared" si="190"/>
        <v>33.249370277078086</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2"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135422.41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483895.05999999994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160248.50999999998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27411.33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91308.2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93.67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18191.98</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22233.05</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45</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965.28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323646.55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603353.39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206951.47000000003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26114.36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103070.07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189.66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19502.59</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23094.92</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45</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34934.870000000003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396401.91999999998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15964.079999999958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15964.08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15964.08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6</v>
      </c>
      <c r="G3" s="124">
        <f>IF(RefStr!C12&lt;&gt;"",INT(VALUE(MID(RefStr!C12,1,4))),0)</f>
        <v>2024</v>
      </c>
      <c r="H3" s="128">
        <f>IF(RefStr!C12&lt;&gt;"",INT(VALUE(MID(RefStr!C12,6,2))),0)</f>
        <v>3</v>
      </c>
      <c r="I3" s="129">
        <f>RefStr!C10*1</f>
        <v>22</v>
      </c>
      <c r="J3" s="130" t="str">
        <f>RefStr!H7</f>
        <v>DA</v>
      </c>
      <c r="K3" s="128" t="str">
        <f>RefStr!H9</f>
        <v>NE</v>
      </c>
      <c r="L3" s="128" t="str">
        <f>RefStr!H10</f>
        <v>NE</v>
      </c>
      <c r="M3" s="128" t="str">
        <f>RefStr!H8</f>
        <v>NE</v>
      </c>
      <c r="N3" s="128" t="str">
        <f>RefStr!H11</f>
        <v>DA</v>
      </c>
      <c r="O3" s="131">
        <f>RefStr!C6</f>
        <v>33312</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orehovica</cp:lastModifiedBy>
  <cp:lastPrinted>2024-04-09T08:52:08Z</cp:lastPrinted>
  <dcterms:created xsi:type="dcterms:W3CDTF">2022-04-01T05:14:30Z</dcterms:created>
  <dcterms:modified xsi:type="dcterms:W3CDTF">2024-04-09T09:01:46Z</dcterms:modified>
</cp:coreProperties>
</file>