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NAS\Dokumenti\Stručni suradnik za financije i proračun\Vibovec Ivana\FINANCIJSKO IZVJEŠTAVANJE\za slanje\"/>
    </mc:Choice>
  </mc:AlternateContent>
  <xr:revisionPtr revIDLastSave="0" documentId="13_ncr:1_{FD439ACA-D75E-4011-B8CE-5E28978E04D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57" i="8" l="1"/>
  <c r="C1634" i="1" s="1"/>
  <c r="H1634" i="1" s="1"/>
  <c r="L1477" i="9"/>
  <c r="J1477" i="9"/>
  <c r="F347" i="9"/>
  <c r="F346" i="9"/>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H296" i="9"/>
  <c r="F296" i="9"/>
  <c r="F295" i="9"/>
  <c r="I294" i="9"/>
  <c r="H294" i="9"/>
  <c r="F294" i="9"/>
  <c r="E293" i="9"/>
  <c r="M292" i="9"/>
  <c r="F292" i="9" s="1"/>
  <c r="B292" i="9" s="1"/>
  <c r="L292" i="9"/>
  <c r="E292" i="9"/>
  <c r="M291" i="9"/>
  <c r="L291" i="9"/>
  <c r="F291" i="9"/>
  <c r="E291" i="9"/>
  <c r="B291" i="9" s="1"/>
  <c r="M290" i="9"/>
  <c r="L290" i="9"/>
  <c r="F290" i="9" s="1"/>
  <c r="B290" i="9" s="1"/>
  <c r="E290" i="9"/>
  <c r="M289" i="9"/>
  <c r="L289" i="9"/>
  <c r="E289" i="9"/>
  <c r="M288" i="9"/>
  <c r="F288" i="9" s="1"/>
  <c r="B288" i="9" s="1"/>
  <c r="L288" i="9"/>
  <c r="E288" i="9"/>
  <c r="M287" i="9"/>
  <c r="L287" i="9"/>
  <c r="F287" i="9"/>
  <c r="E287" i="9"/>
  <c r="M286" i="9"/>
  <c r="L286" i="9"/>
  <c r="E286" i="9"/>
  <c r="M285" i="9"/>
  <c r="L285" i="9"/>
  <c r="E285" i="9"/>
  <c r="M284" i="9"/>
  <c r="F284" i="9" s="1"/>
  <c r="B284" i="9" s="1"/>
  <c r="L284" i="9"/>
  <c r="E284" i="9"/>
  <c r="M283" i="9"/>
  <c r="F283" i="9" s="1"/>
  <c r="L283" i="9"/>
  <c r="E283" i="9"/>
  <c r="M282" i="9"/>
  <c r="L282" i="9"/>
  <c r="F282" i="9" s="1"/>
  <c r="B282" i="9" s="1"/>
  <c r="E282" i="9"/>
  <c r="M281" i="9"/>
  <c r="L281" i="9"/>
  <c r="E281" i="9"/>
  <c r="M280" i="9"/>
  <c r="F280" i="9" s="1"/>
  <c r="B280" i="9" s="1"/>
  <c r="L280" i="9"/>
  <c r="E280" i="9"/>
  <c r="M279" i="9"/>
  <c r="F279" i="9" s="1"/>
  <c r="L279" i="9"/>
  <c r="E279" i="9"/>
  <c r="M278" i="9"/>
  <c r="L278" i="9"/>
  <c r="E278" i="9"/>
  <c r="M277" i="9"/>
  <c r="L277" i="9"/>
  <c r="E277" i="9"/>
  <c r="M276" i="9"/>
  <c r="F276" i="9" s="1"/>
  <c r="B276" i="9" s="1"/>
  <c r="L276" i="9"/>
  <c r="E276" i="9"/>
  <c r="M275" i="9"/>
  <c r="F275" i="9" s="1"/>
  <c r="L275" i="9"/>
  <c r="E275" i="9"/>
  <c r="M274" i="9"/>
  <c r="L274" i="9"/>
  <c r="E274" i="9"/>
  <c r="M273" i="9"/>
  <c r="L273" i="9"/>
  <c r="E273" i="9"/>
  <c r="M272" i="9"/>
  <c r="F272" i="9" s="1"/>
  <c r="B272" i="9" s="1"/>
  <c r="L272" i="9"/>
  <c r="E272" i="9"/>
  <c r="M271" i="9"/>
  <c r="F271" i="9" s="1"/>
  <c r="L271" i="9"/>
  <c r="E271" i="9"/>
  <c r="M270" i="9"/>
  <c r="L270" i="9"/>
  <c r="F270" i="9" s="1"/>
  <c r="B270" i="9" s="1"/>
  <c r="E270" i="9"/>
  <c r="M269" i="9"/>
  <c r="L269" i="9"/>
  <c r="E269" i="9"/>
  <c r="M268" i="9"/>
  <c r="F268" i="9" s="1"/>
  <c r="B268" i="9" s="1"/>
  <c r="L268" i="9"/>
  <c r="E268" i="9"/>
  <c r="M267" i="9"/>
  <c r="F267" i="9" s="1"/>
  <c r="L267" i="9"/>
  <c r="E267" i="9"/>
  <c r="M266" i="9"/>
  <c r="L266" i="9"/>
  <c r="E266" i="9"/>
  <c r="M265" i="9"/>
  <c r="L265" i="9"/>
  <c r="E265" i="9"/>
  <c r="M264" i="9"/>
  <c r="F264" i="9" s="1"/>
  <c r="B264" i="9" s="1"/>
  <c r="L264" i="9"/>
  <c r="E264" i="9"/>
  <c r="M263" i="9"/>
  <c r="L263" i="9"/>
  <c r="F263" i="9"/>
  <c r="E263" i="9"/>
  <c r="M262" i="9"/>
  <c r="L262" i="9"/>
  <c r="F262" i="9" s="1"/>
  <c r="B262" i="9" s="1"/>
  <c r="E262" i="9"/>
  <c r="M261" i="9"/>
  <c r="L261" i="9"/>
  <c r="E261" i="9"/>
  <c r="M260" i="9"/>
  <c r="F260" i="9" s="1"/>
  <c r="B260" i="9" s="1"/>
  <c r="L260" i="9"/>
  <c r="E260" i="9"/>
  <c r="M259" i="9"/>
  <c r="F259" i="9" s="1"/>
  <c r="L259" i="9"/>
  <c r="E259" i="9"/>
  <c r="M258" i="9"/>
  <c r="L258" i="9"/>
  <c r="F258" i="9" s="1"/>
  <c r="B258" i="9" s="1"/>
  <c r="E258" i="9"/>
  <c r="M257" i="9"/>
  <c r="L257" i="9"/>
  <c r="E257" i="9"/>
  <c r="M256" i="9"/>
  <c r="F256" i="9" s="1"/>
  <c r="B256" i="9" s="1"/>
  <c r="L256" i="9"/>
  <c r="E256" i="9"/>
  <c r="M255" i="9"/>
  <c r="F255" i="9" s="1"/>
  <c r="L255" i="9"/>
  <c r="E255" i="9"/>
  <c r="M254" i="9"/>
  <c r="L254" i="9"/>
  <c r="E254" i="9"/>
  <c r="M253" i="9"/>
  <c r="L253" i="9"/>
  <c r="E253" i="9"/>
  <c r="M252" i="9"/>
  <c r="F252" i="9" s="1"/>
  <c r="B252" i="9" s="1"/>
  <c r="L252" i="9"/>
  <c r="E252" i="9"/>
  <c r="M251" i="9"/>
  <c r="F251" i="9" s="1"/>
  <c r="L251" i="9"/>
  <c r="E251" i="9"/>
  <c r="M250" i="9"/>
  <c r="L250" i="9"/>
  <c r="F250" i="9" s="1"/>
  <c r="B250" i="9" s="1"/>
  <c r="E250" i="9"/>
  <c r="M249" i="9"/>
  <c r="L249" i="9"/>
  <c r="E249" i="9"/>
  <c r="M248" i="9"/>
  <c r="F248" i="9" s="1"/>
  <c r="B248" i="9" s="1"/>
  <c r="L248" i="9"/>
  <c r="E248" i="9"/>
  <c r="M247" i="9"/>
  <c r="F247" i="9" s="1"/>
  <c r="L247" i="9"/>
  <c r="E247" i="9"/>
  <c r="M246" i="9"/>
  <c r="L246" i="9"/>
  <c r="E246" i="9"/>
  <c r="M245" i="9"/>
  <c r="L245" i="9"/>
  <c r="E245" i="9"/>
  <c r="M244" i="9"/>
  <c r="F244" i="9" s="1"/>
  <c r="B244" i="9" s="1"/>
  <c r="L244" i="9"/>
  <c r="E244" i="9"/>
  <c r="M243" i="9"/>
  <c r="F243" i="9" s="1"/>
  <c r="L243" i="9"/>
  <c r="E243" i="9"/>
  <c r="M242" i="9"/>
  <c r="L242" i="9"/>
  <c r="E242" i="9"/>
  <c r="M241" i="9"/>
  <c r="L241" i="9"/>
  <c r="E241" i="9"/>
  <c r="M240" i="9"/>
  <c r="F240" i="9" s="1"/>
  <c r="B240" i="9" s="1"/>
  <c r="L240" i="9"/>
  <c r="E240" i="9"/>
  <c r="M239" i="9"/>
  <c r="L239" i="9"/>
  <c r="F239" i="9"/>
  <c r="E239" i="9"/>
  <c r="M238" i="9"/>
  <c r="L238" i="9"/>
  <c r="F238" i="9" s="1"/>
  <c r="B238" i="9" s="1"/>
  <c r="E238" i="9"/>
  <c r="M237" i="9"/>
  <c r="L237" i="9"/>
  <c r="E237" i="9"/>
  <c r="M236" i="9"/>
  <c r="L236" i="9"/>
  <c r="E236" i="9"/>
  <c r="M235" i="9"/>
  <c r="F235" i="9" s="1"/>
  <c r="L235" i="9"/>
  <c r="E235" i="9"/>
  <c r="M234" i="9"/>
  <c r="L234" i="9"/>
  <c r="F234" i="9" s="1"/>
  <c r="B234" i="9" s="1"/>
  <c r="E234" i="9"/>
  <c r="M233" i="9"/>
  <c r="L233" i="9"/>
  <c r="E233" i="9"/>
  <c r="M232" i="9"/>
  <c r="F232" i="9" s="1"/>
  <c r="B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G169" i="9"/>
  <c r="E169" i="9" s="1"/>
  <c r="B169" i="9" s="1"/>
  <c r="F169" i="9"/>
  <c r="H168" i="9"/>
  <c r="E168" i="9" s="1"/>
  <c r="B168" i="9" s="1"/>
  <c r="G168" i="9"/>
  <c r="F168" i="9"/>
  <c r="H167" i="9"/>
  <c r="E167" i="9" s="1"/>
  <c r="G167" i="9"/>
  <c r="F167" i="9"/>
  <c r="H166" i="9"/>
  <c r="G166" i="9"/>
  <c r="E166" i="9" s="1"/>
  <c r="F166" i="9"/>
  <c r="H165" i="9"/>
  <c r="G165" i="9"/>
  <c r="F165" i="9"/>
  <c r="H164" i="9"/>
  <c r="E164" i="9" s="1"/>
  <c r="B164" i="9" s="1"/>
  <c r="G164" i="9"/>
  <c r="F164" i="9"/>
  <c r="H163" i="9"/>
  <c r="E163" i="9" s="1"/>
  <c r="G163" i="9"/>
  <c r="F163" i="9"/>
  <c r="H162" i="9"/>
  <c r="G162" i="9"/>
  <c r="F162" i="9"/>
  <c r="H161" i="9"/>
  <c r="G161" i="9"/>
  <c r="F161" i="9"/>
  <c r="H160" i="9"/>
  <c r="E160" i="9" s="1"/>
  <c r="B160" i="9" s="1"/>
  <c r="G160" i="9"/>
  <c r="F160" i="9"/>
  <c r="H159" i="9"/>
  <c r="E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E143" i="9"/>
  <c r="B143" i="9" s="1"/>
  <c r="H142" i="9"/>
  <c r="G142" i="9"/>
  <c r="F142" i="9"/>
  <c r="H141" i="9"/>
  <c r="G141" i="9"/>
  <c r="F141" i="9"/>
  <c r="H140" i="9"/>
  <c r="E140" i="9" s="1"/>
  <c r="B140" i="9" s="1"/>
  <c r="G140" i="9"/>
  <c r="F140" i="9"/>
  <c r="H139" i="9"/>
  <c r="E139" i="9" s="1"/>
  <c r="B139" i="9" s="1"/>
  <c r="G139" i="9"/>
  <c r="F139" i="9"/>
  <c r="H138" i="9"/>
  <c r="G138" i="9"/>
  <c r="E138" i="9" s="1"/>
  <c r="F138" i="9"/>
  <c r="H137" i="9"/>
  <c r="G137" i="9"/>
  <c r="F137" i="9"/>
  <c r="H136" i="9"/>
  <c r="E136" i="9" s="1"/>
  <c r="B136" i="9" s="1"/>
  <c r="G136" i="9"/>
  <c r="F136" i="9"/>
  <c r="H135" i="9"/>
  <c r="E135" i="9" s="1"/>
  <c r="B135" i="9" s="1"/>
  <c r="G135" i="9"/>
  <c r="F135" i="9"/>
  <c r="H134" i="9"/>
  <c r="G134" i="9"/>
  <c r="E134" i="9" s="1"/>
  <c r="F134" i="9"/>
  <c r="H133" i="9"/>
  <c r="G133" i="9"/>
  <c r="F133" i="9"/>
  <c r="H132" i="9"/>
  <c r="E132" i="9" s="1"/>
  <c r="B132" i="9" s="1"/>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E126" i="9" s="1"/>
  <c r="B126" i="9" s="1"/>
  <c r="F126" i="9"/>
  <c r="H125" i="9"/>
  <c r="G125" i="9"/>
  <c r="E125" i="9" s="1"/>
  <c r="B125" i="9" s="1"/>
  <c r="F125" i="9"/>
  <c r="H124" i="9"/>
  <c r="G124" i="9"/>
  <c r="F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B113" i="9" s="1"/>
  <c r="F113" i="9"/>
  <c r="H112" i="9"/>
  <c r="G112" i="9"/>
  <c r="F112" i="9"/>
  <c r="H111" i="9"/>
  <c r="E111" i="9" s="1"/>
  <c r="B111" i="9" s="1"/>
  <c r="G111" i="9"/>
  <c r="F111" i="9"/>
  <c r="H110" i="9"/>
  <c r="E110" i="9" s="1"/>
  <c r="B110" i="9" s="1"/>
  <c r="G110" i="9"/>
  <c r="F110" i="9"/>
  <c r="H109" i="9"/>
  <c r="G109" i="9"/>
  <c r="E109" i="9" s="1"/>
  <c r="B109" i="9" s="1"/>
  <c r="F109" i="9"/>
  <c r="H108" i="9"/>
  <c r="G108" i="9"/>
  <c r="E108" i="9" s="1"/>
  <c r="B108" i="9" s="1"/>
  <c r="F108" i="9"/>
  <c r="H107" i="9"/>
  <c r="E107" i="9" s="1"/>
  <c r="B107" i="9" s="1"/>
  <c r="G107" i="9"/>
  <c r="F107" i="9"/>
  <c r="H106" i="9"/>
  <c r="E106" i="9" s="1"/>
  <c r="B106" i="9" s="1"/>
  <c r="G106" i="9"/>
  <c r="F106" i="9"/>
  <c r="H105" i="9"/>
  <c r="G105" i="9"/>
  <c r="E105" i="9" s="1"/>
  <c r="B105" i="9" s="1"/>
  <c r="F105" i="9"/>
  <c r="H104" i="9"/>
  <c r="G104" i="9"/>
  <c r="E104" i="9" s="1"/>
  <c r="B104" i="9" s="1"/>
  <c r="F104" i="9"/>
  <c r="H103" i="9"/>
  <c r="E103" i="9" s="1"/>
  <c r="B103" i="9" s="1"/>
  <c r="G103" i="9"/>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E78" i="9" s="1"/>
  <c r="B78" i="9" s="1"/>
  <c r="G78" i="9"/>
  <c r="F78" i="9"/>
  <c r="H77" i="9"/>
  <c r="G77" i="9"/>
  <c r="F77" i="9"/>
  <c r="H76" i="9"/>
  <c r="G76" i="9"/>
  <c r="E76" i="9" s="1"/>
  <c r="B76" i="9" s="1"/>
  <c r="F76" i="9"/>
  <c r="H75" i="9"/>
  <c r="E75" i="9" s="1"/>
  <c r="B75" i="9" s="1"/>
  <c r="G75" i="9"/>
  <c r="F75" i="9"/>
  <c r="H74" i="9"/>
  <c r="G74" i="9"/>
  <c r="F74" i="9"/>
  <c r="H73" i="9"/>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H49" i="9"/>
  <c r="G49" i="9"/>
  <c r="F49" i="9"/>
  <c r="H48" i="9"/>
  <c r="G48" i="9"/>
  <c r="F48" i="9"/>
  <c r="H47" i="9"/>
  <c r="G47" i="9"/>
  <c r="F47" i="9"/>
  <c r="E47" i="9"/>
  <c r="B47" i="9" s="1"/>
  <c r="H46" i="9"/>
  <c r="E46" i="9" s="1"/>
  <c r="G46" i="9"/>
  <c r="F46" i="9"/>
  <c r="H45" i="9"/>
  <c r="G45" i="9"/>
  <c r="F45" i="9"/>
  <c r="H44" i="9"/>
  <c r="G44" i="9"/>
  <c r="F44" i="9"/>
  <c r="H43" i="9"/>
  <c r="E43" i="9" s="1"/>
  <c r="B43" i="9" s="1"/>
  <c r="G43" i="9"/>
  <c r="F43" i="9"/>
  <c r="H42" i="9"/>
  <c r="E42" i="9" s="1"/>
  <c r="G42" i="9"/>
  <c r="F42" i="9"/>
  <c r="H41" i="9"/>
  <c r="G41" i="9"/>
  <c r="F41" i="9"/>
  <c r="H40" i="9"/>
  <c r="G40" i="9"/>
  <c r="F40" i="9"/>
  <c r="H39" i="9"/>
  <c r="G39" i="9"/>
  <c r="F39" i="9"/>
  <c r="E39" i="9"/>
  <c r="B39" i="9" s="1"/>
  <c r="H38" i="9"/>
  <c r="G38" i="9"/>
  <c r="F38" i="9"/>
  <c r="E38" i="9"/>
  <c r="H37" i="9"/>
  <c r="G37" i="9"/>
  <c r="F37" i="9"/>
  <c r="H36" i="9"/>
  <c r="G36" i="9"/>
  <c r="F36" i="9"/>
  <c r="H35" i="9"/>
  <c r="E35" i="9" s="1"/>
  <c r="B35" i="9" s="1"/>
  <c r="G35" i="9"/>
  <c r="F35" i="9"/>
  <c r="H34" i="9"/>
  <c r="E34" i="9" s="1"/>
  <c r="G34" i="9"/>
  <c r="F34" i="9"/>
  <c r="H33" i="9"/>
  <c r="G33" i="9"/>
  <c r="F33" i="9"/>
  <c r="H32" i="9"/>
  <c r="G32" i="9"/>
  <c r="F32" i="9"/>
  <c r="H31" i="9"/>
  <c r="G31" i="9"/>
  <c r="F31" i="9"/>
  <c r="H30" i="9"/>
  <c r="E30" i="9" s="1"/>
  <c r="G30" i="9"/>
  <c r="F30" i="9"/>
  <c r="H29" i="9"/>
  <c r="G29" i="9"/>
  <c r="F29" i="9"/>
  <c r="H28" i="9"/>
  <c r="G28" i="9"/>
  <c r="F28" i="9"/>
  <c r="H27" i="9"/>
  <c r="E27" i="9" s="1"/>
  <c r="B27" i="9" s="1"/>
  <c r="G27" i="9"/>
  <c r="F27" i="9"/>
  <c r="H26" i="9"/>
  <c r="E26" i="9" s="1"/>
  <c r="G26" i="9"/>
  <c r="F26" i="9"/>
  <c r="H25" i="9"/>
  <c r="G25" i="9"/>
  <c r="F25" i="9"/>
  <c r="F24" i="9"/>
  <c r="I10" i="9"/>
  <c r="F4" i="9"/>
  <c r="O3" i="9"/>
  <c r="G296" i="9" s="1"/>
  <c r="I3" i="9"/>
  <c r="H3" i="9"/>
  <c r="G3" i="9"/>
  <c r="D104" i="8"/>
  <c r="C1681" i="1" s="1"/>
  <c r="D97" i="8"/>
  <c r="C1674" i="1" s="1"/>
  <c r="D92" i="8"/>
  <c r="C1669" i="1" s="1"/>
  <c r="D87" i="8"/>
  <c r="D82" i="8"/>
  <c r="D77" i="8"/>
  <c r="C1654" i="1" s="1"/>
  <c r="D72" i="8"/>
  <c r="C1649" i="1" s="1"/>
  <c r="H1649" i="1" s="1"/>
  <c r="D67" i="8"/>
  <c r="D62" i="8"/>
  <c r="C1639" i="1" s="1"/>
  <c r="H1639" i="1" s="1"/>
  <c r="D52" i="8"/>
  <c r="D46" i="8"/>
  <c r="C1623" i="1" s="1"/>
  <c r="D37" i="8"/>
  <c r="C1614" i="1" s="1"/>
  <c r="H1614" i="1" s="1"/>
  <c r="D27" i="8"/>
  <c r="D18" i="8"/>
  <c r="C1595" i="1" s="1"/>
  <c r="H1595" i="1" s="1"/>
  <c r="D8" i="8"/>
  <c r="D6" i="8" s="1"/>
  <c r="C1583" i="1" s="1"/>
  <c r="E44" i="7"/>
  <c r="I35" i="3" s="1"/>
  <c r="D44" i="7"/>
  <c r="E39" i="7"/>
  <c r="D39" i="7"/>
  <c r="D38" i="7" s="1"/>
  <c r="E38" i="7"/>
  <c r="I34" i="3" s="1"/>
  <c r="E30" i="7"/>
  <c r="D30" i="7"/>
  <c r="E23" i="7"/>
  <c r="E22" i="7" s="1"/>
  <c r="I33" i="3" s="1"/>
  <c r="D23" i="7"/>
  <c r="D22" i="7"/>
  <c r="E14" i="7"/>
  <c r="D14" i="7"/>
  <c r="E7" i="7"/>
  <c r="D7" i="7"/>
  <c r="D6" i="7" s="1"/>
  <c r="D5" i="7" s="1"/>
  <c r="E6" i="7"/>
  <c r="E5" i="7" s="1"/>
  <c r="I32" i="3"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7"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E522" i="4" s="1"/>
  <c r="D516" i="1" s="1"/>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1" i="1" s="1"/>
  <c r="D437" i="4"/>
  <c r="F436" i="4"/>
  <c r="F435" i="4"/>
  <c r="F434" i="4"/>
  <c r="F433" i="4"/>
  <c r="F432" i="4"/>
  <c r="E432" i="4"/>
  <c r="E431" i="4" s="1"/>
  <c r="D425" i="1" s="1"/>
  <c r="D432" i="4"/>
  <c r="D431" i="4"/>
  <c r="E428" i="4"/>
  <c r="F428" i="4" s="1"/>
  <c r="D428" i="4"/>
  <c r="F427" i="4"/>
  <c r="E427" i="4"/>
  <c r="D422" i="1" s="1"/>
  <c r="H422" i="1" s="1"/>
  <c r="D427" i="4"/>
  <c r="D648" i="4" s="1"/>
  <c r="F648" i="4" s="1"/>
  <c r="E426" i="4"/>
  <c r="D421" i="1" s="1"/>
  <c r="H421" i="1" s="1"/>
  <c r="D426" i="4"/>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3" i="1" s="1"/>
  <c r="D358" i="4"/>
  <c r="F358" i="4" s="1"/>
  <c r="F357" i="4"/>
  <c r="F356" i="4"/>
  <c r="F355" i="4"/>
  <c r="E355" i="4"/>
  <c r="E354" i="4" s="1"/>
  <c r="D355" i="4"/>
  <c r="D354" i="4"/>
  <c r="F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E321" i="4" s="1"/>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18" i="1" s="1"/>
  <c r="D222" i="4"/>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D164" i="4" s="1"/>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F129" i="4"/>
  <c r="E129" i="4"/>
  <c r="D129" i="4"/>
  <c r="F128" i="4"/>
  <c r="F127" i="4"/>
  <c r="E126" i="4"/>
  <c r="E125" i="4" s="1"/>
  <c r="D121" i="1" s="1"/>
  <c r="D126" i="4"/>
  <c r="F126" i="4" s="1"/>
  <c r="F124" i="4"/>
  <c r="F123" i="4"/>
  <c r="F122" i="4"/>
  <c r="F121" i="4"/>
  <c r="E120" i="4"/>
  <c r="F120" i="4" s="1"/>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5" i="1" s="1"/>
  <c r="D39" i="4"/>
  <c r="F38" i="4"/>
  <c r="F37" i="4"/>
  <c r="E36" i="4"/>
  <c r="D32" i="1" s="1"/>
  <c r="D36" i="4"/>
  <c r="F36" i="4" s="1"/>
  <c r="F35" i="4"/>
  <c r="F34" i="4"/>
  <c r="F33" i="4"/>
  <c r="F32" i="4"/>
  <c r="F31" i="4"/>
  <c r="F30" i="4"/>
  <c r="E29" i="4"/>
  <c r="D25" i="1" s="1"/>
  <c r="H25" i="1" s="1"/>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H35" i="3"/>
  <c r="G35" i="3"/>
  <c r="B35" i="3"/>
  <c r="H34"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G1684" i="1" s="1"/>
  <c r="C1683" i="1"/>
  <c r="G1683" i="1" s="1"/>
  <c r="H1682" i="1"/>
  <c r="G1682" i="1"/>
  <c r="C1682" i="1"/>
  <c r="C1680" i="1"/>
  <c r="G1680" i="1" s="1"/>
  <c r="H1679" i="1"/>
  <c r="G1679" i="1"/>
  <c r="C1679" i="1"/>
  <c r="C1678" i="1"/>
  <c r="H1678" i="1" s="1"/>
  <c r="G1677" i="1"/>
  <c r="C1677" i="1"/>
  <c r="H1677" i="1" s="1"/>
  <c r="C1676" i="1"/>
  <c r="G1676" i="1" s="1"/>
  <c r="H1675" i="1"/>
  <c r="C1675" i="1"/>
  <c r="G1675" i="1" s="1"/>
  <c r="C1673" i="1"/>
  <c r="H1673" i="1" s="1"/>
  <c r="H1672" i="1"/>
  <c r="C1672" i="1"/>
  <c r="G1672" i="1" s="1"/>
  <c r="C1671" i="1"/>
  <c r="H1671" i="1" s="1"/>
  <c r="C1670" i="1"/>
  <c r="H1670" i="1" s="1"/>
  <c r="C1668" i="1"/>
  <c r="G1668" i="1" s="1"/>
  <c r="H1667" i="1"/>
  <c r="C1667" i="1"/>
  <c r="G1667" i="1" s="1"/>
  <c r="H1666" i="1"/>
  <c r="G1666" i="1"/>
  <c r="C1666" i="1"/>
  <c r="C1665" i="1"/>
  <c r="H1665" i="1" s="1"/>
  <c r="C1664" i="1"/>
  <c r="G1664" i="1" s="1"/>
  <c r="C1663" i="1"/>
  <c r="H1663" i="1" s="1"/>
  <c r="G1662" i="1"/>
  <c r="C1662" i="1"/>
  <c r="H1662" i="1" s="1"/>
  <c r="C1661" i="1"/>
  <c r="H1661" i="1" s="1"/>
  <c r="C1660" i="1"/>
  <c r="G1660" i="1" s="1"/>
  <c r="C1659" i="1"/>
  <c r="H1659" i="1" s="1"/>
  <c r="C1658" i="1"/>
  <c r="H1658" i="1" s="1"/>
  <c r="C1657" i="1"/>
  <c r="H1657" i="1" s="1"/>
  <c r="C1656" i="1"/>
  <c r="G1656" i="1" s="1"/>
  <c r="C1655" i="1"/>
  <c r="H1655" i="1" s="1"/>
  <c r="C1653" i="1"/>
  <c r="H1653" i="1" s="1"/>
  <c r="H1652" i="1"/>
  <c r="C1652" i="1"/>
  <c r="G1652" i="1" s="1"/>
  <c r="H1651" i="1"/>
  <c r="C1651" i="1"/>
  <c r="G1651" i="1" s="1"/>
  <c r="C1650" i="1"/>
  <c r="G1650" i="1" s="1"/>
  <c r="C1648" i="1"/>
  <c r="G1648" i="1" s="1"/>
  <c r="H1647" i="1"/>
  <c r="C1647" i="1"/>
  <c r="G1647" i="1" s="1"/>
  <c r="C1646" i="1"/>
  <c r="H1646" i="1" s="1"/>
  <c r="C1645" i="1"/>
  <c r="H1645" i="1" s="1"/>
  <c r="C1644" i="1"/>
  <c r="G1644" i="1" s="1"/>
  <c r="G1643" i="1"/>
  <c r="C1643" i="1"/>
  <c r="H1643" i="1" s="1"/>
  <c r="H1642" i="1"/>
  <c r="C1642" i="1"/>
  <c r="G1642" i="1" s="1"/>
  <c r="C1641" i="1"/>
  <c r="H1641" i="1" s="1"/>
  <c r="C1640" i="1"/>
  <c r="G1640" i="1" s="1"/>
  <c r="C1638" i="1"/>
  <c r="H1638" i="1" s="1"/>
  <c r="C1637" i="1"/>
  <c r="H1637" i="1" s="1"/>
  <c r="C1636" i="1"/>
  <c r="G1636" i="1" s="1"/>
  <c r="C1635" i="1"/>
  <c r="H1635" i="1" s="1"/>
  <c r="C1633" i="1"/>
  <c r="H1633" i="1" s="1"/>
  <c r="C1632" i="1"/>
  <c r="G1632" i="1" s="1"/>
  <c r="H1631" i="1"/>
  <c r="G1631" i="1"/>
  <c r="C1631" i="1"/>
  <c r="C1630" i="1"/>
  <c r="H1630" i="1" s="1"/>
  <c r="C1629" i="1"/>
  <c r="H1629" i="1" s="1"/>
  <c r="C1627" i="1"/>
  <c r="H1627" i="1" s="1"/>
  <c r="C1626" i="1"/>
  <c r="H1626" i="1" s="1"/>
  <c r="G1625" i="1"/>
  <c r="C1625" i="1"/>
  <c r="H1625" i="1" s="1"/>
  <c r="C1624" i="1"/>
  <c r="G1624" i="1" s="1"/>
  <c r="C1620" i="1"/>
  <c r="G1620" i="1" s="1"/>
  <c r="C1619" i="1"/>
  <c r="H1619" i="1" s="1"/>
  <c r="H1618" i="1"/>
  <c r="C1618" i="1"/>
  <c r="G1618" i="1" s="1"/>
  <c r="C1617" i="1"/>
  <c r="H1617" i="1" s="1"/>
  <c r="C1616" i="1"/>
  <c r="G1616" i="1" s="1"/>
  <c r="G1615" i="1"/>
  <c r="C1615" i="1"/>
  <c r="H1615" i="1" s="1"/>
  <c r="G1613" i="1"/>
  <c r="C1613" i="1"/>
  <c r="H1613" i="1" s="1"/>
  <c r="C1612" i="1"/>
  <c r="G1612" i="1" s="1"/>
  <c r="C1611" i="1"/>
  <c r="H1611" i="1" s="1"/>
  <c r="H1610" i="1"/>
  <c r="G1610" i="1"/>
  <c r="C1610" i="1"/>
  <c r="H1609" i="1"/>
  <c r="C1609" i="1"/>
  <c r="G1609" i="1" s="1"/>
  <c r="G1608" i="1"/>
  <c r="C1608" i="1"/>
  <c r="H1608" i="1" s="1"/>
  <c r="C1607" i="1"/>
  <c r="H1607" i="1" s="1"/>
  <c r="C1606" i="1"/>
  <c r="H1606" i="1" s="1"/>
  <c r="C1605" i="1"/>
  <c r="G1605" i="1" s="1"/>
  <c r="C1603" i="1"/>
  <c r="H1603" i="1" s="1"/>
  <c r="C1601" i="1"/>
  <c r="G1601" i="1" s="1"/>
  <c r="G1600" i="1"/>
  <c r="C1600" i="1"/>
  <c r="H1600" i="1" s="1"/>
  <c r="C1599" i="1"/>
  <c r="H1599" i="1" s="1"/>
  <c r="H1598" i="1"/>
  <c r="C1598" i="1"/>
  <c r="G1598" i="1" s="1"/>
  <c r="C1597" i="1"/>
  <c r="G1597" i="1" s="1"/>
  <c r="G1596" i="1"/>
  <c r="C1596" i="1"/>
  <c r="H1596" i="1" s="1"/>
  <c r="C1594" i="1"/>
  <c r="H1594" i="1" s="1"/>
  <c r="C1593" i="1"/>
  <c r="G1593" i="1" s="1"/>
  <c r="C1592" i="1"/>
  <c r="H1592" i="1" s="1"/>
  <c r="C1591" i="1"/>
  <c r="H1591" i="1" s="1"/>
  <c r="C1590" i="1"/>
  <c r="H1590" i="1" s="1"/>
  <c r="H1589" i="1"/>
  <c r="C1589" i="1"/>
  <c r="G1589" i="1" s="1"/>
  <c r="C1588" i="1"/>
  <c r="H1588" i="1" s="1"/>
  <c r="C1587" i="1"/>
  <c r="H1586" i="1"/>
  <c r="C1586" i="1"/>
  <c r="G1586" i="1" s="1"/>
  <c r="C1585" i="1"/>
  <c r="G1585" i="1" s="1"/>
  <c r="G1584" i="1"/>
  <c r="C1584" i="1"/>
  <c r="H1584" i="1" s="1"/>
  <c r="C1582" i="1"/>
  <c r="G1582" i="1" s="1"/>
  <c r="J1581" i="1"/>
  <c r="D1581" i="1"/>
  <c r="H1581" i="1" s="1"/>
  <c r="C1581" i="1"/>
  <c r="H1580" i="1"/>
  <c r="D1580" i="1"/>
  <c r="J1580" i="1" s="1"/>
  <c r="C1580" i="1"/>
  <c r="D1579" i="1"/>
  <c r="H1579" i="1" s="1"/>
  <c r="C1579" i="1"/>
  <c r="G1579" i="1" s="1"/>
  <c r="I1579" i="1" s="1"/>
  <c r="H1578" i="1"/>
  <c r="D1578" i="1"/>
  <c r="J1578" i="1" s="1"/>
  <c r="C1578" i="1"/>
  <c r="H1577" i="1"/>
  <c r="D1577" i="1"/>
  <c r="G1577" i="1" s="1"/>
  <c r="C1577" i="1"/>
  <c r="D1576" i="1"/>
  <c r="H1576" i="1" s="1"/>
  <c r="C1576" i="1"/>
  <c r="H1575" i="1"/>
  <c r="D1575" i="1"/>
  <c r="J1575" i="1" s="1"/>
  <c r="C1575" i="1"/>
  <c r="J1574" i="1"/>
  <c r="D1574" i="1"/>
  <c r="H1574" i="1" s="1"/>
  <c r="C1574" i="1"/>
  <c r="G1574" i="1" s="1"/>
  <c r="I1574" i="1" s="1"/>
  <c r="H1573" i="1"/>
  <c r="D1573" i="1"/>
  <c r="J1573" i="1" s="1"/>
  <c r="C1573" i="1"/>
  <c r="H1572" i="1"/>
  <c r="D1572" i="1"/>
  <c r="G1572" i="1" s="1"/>
  <c r="C1572" i="1"/>
  <c r="H1571" i="1"/>
  <c r="D1571" i="1"/>
  <c r="G1571" i="1" s="1"/>
  <c r="C1571" i="1"/>
  <c r="J1570" i="1"/>
  <c r="D1570" i="1"/>
  <c r="H1570" i="1" s="1"/>
  <c r="C1570" i="1"/>
  <c r="G1570" i="1" s="1"/>
  <c r="I1570" i="1" s="1"/>
  <c r="H1569" i="1"/>
  <c r="D1569" i="1"/>
  <c r="J1569" i="1" s="1"/>
  <c r="C1569" i="1"/>
  <c r="D1568" i="1"/>
  <c r="H1568" i="1" s="1"/>
  <c r="C1568" i="1"/>
  <c r="H1567" i="1"/>
  <c r="D1567" i="1"/>
  <c r="J1567" i="1" s="1"/>
  <c r="C1567" i="1"/>
  <c r="D1566" i="1"/>
  <c r="H1566" i="1" s="1"/>
  <c r="C1566" i="1"/>
  <c r="G1566" i="1" s="1"/>
  <c r="I1566" i="1" s="1"/>
  <c r="H1565" i="1"/>
  <c r="D1565" i="1"/>
  <c r="J1565" i="1" s="1"/>
  <c r="C1565" i="1"/>
  <c r="D1564" i="1"/>
  <c r="H1564" i="1" s="1"/>
  <c r="C1564" i="1"/>
  <c r="D1563" i="1"/>
  <c r="H1563" i="1" s="1"/>
  <c r="C1563" i="1"/>
  <c r="G1563" i="1" s="1"/>
  <c r="H1562" i="1"/>
  <c r="D1562" i="1"/>
  <c r="J1562" i="1" s="1"/>
  <c r="C1562" i="1"/>
  <c r="D1561" i="1"/>
  <c r="H1561" i="1" s="1"/>
  <c r="C1561" i="1"/>
  <c r="H1560" i="1"/>
  <c r="D1560" i="1"/>
  <c r="J1560" i="1" s="1"/>
  <c r="C1560" i="1"/>
  <c r="D1559" i="1"/>
  <c r="H1559" i="1" s="1"/>
  <c r="C1559" i="1"/>
  <c r="G1559" i="1" s="1"/>
  <c r="I1559" i="1" s="1"/>
  <c r="H1558" i="1"/>
  <c r="D1558" i="1"/>
  <c r="J1558" i="1" s="1"/>
  <c r="C1558" i="1"/>
  <c r="D1557" i="1"/>
  <c r="H1557" i="1" s="1"/>
  <c r="C1557" i="1"/>
  <c r="D1556" i="1"/>
  <c r="H1556" i="1" s="1"/>
  <c r="C1556" i="1"/>
  <c r="G1556" i="1" s="1"/>
  <c r="D1555" i="1"/>
  <c r="H1555" i="1" s="1"/>
  <c r="C1555" i="1"/>
  <c r="H1554" i="1"/>
  <c r="D1554" i="1"/>
  <c r="J1554" i="1" s="1"/>
  <c r="C1554" i="1"/>
  <c r="D1553" i="1"/>
  <c r="H1553" i="1" s="1"/>
  <c r="C1553" i="1"/>
  <c r="H1552" i="1"/>
  <c r="D1552" i="1"/>
  <c r="J1552" i="1" s="1"/>
  <c r="C1552" i="1"/>
  <c r="D1551" i="1"/>
  <c r="H1551" i="1" s="1"/>
  <c r="C1551" i="1"/>
  <c r="H1550" i="1"/>
  <c r="D1550" i="1"/>
  <c r="J1550" i="1" s="1"/>
  <c r="C1550" i="1"/>
  <c r="D1549" i="1"/>
  <c r="H1549" i="1" s="1"/>
  <c r="C1549" i="1"/>
  <c r="H1548" i="1"/>
  <c r="D1548" i="1"/>
  <c r="J1548" i="1" s="1"/>
  <c r="C1548" i="1"/>
  <c r="J1547" i="1"/>
  <c r="D1547" i="1"/>
  <c r="C1547" i="1"/>
  <c r="G1546" i="1"/>
  <c r="D1546" i="1"/>
  <c r="C1546" i="1"/>
  <c r="H1546" i="1" s="1"/>
  <c r="D1545" i="1"/>
  <c r="C1545" i="1"/>
  <c r="G1544" i="1"/>
  <c r="I1544" i="1" s="1"/>
  <c r="D1544" i="1"/>
  <c r="C1544" i="1"/>
  <c r="H1544" i="1" s="1"/>
  <c r="D1543" i="1"/>
  <c r="C1543" i="1"/>
  <c r="G1542" i="1"/>
  <c r="D1542" i="1"/>
  <c r="C1542" i="1"/>
  <c r="G1541" i="1"/>
  <c r="D1541" i="1"/>
  <c r="C1541" i="1"/>
  <c r="D1540" i="1"/>
  <c r="C1540" i="1"/>
  <c r="H1540" i="1" s="1"/>
  <c r="D1539" i="1"/>
  <c r="C1539" i="1"/>
  <c r="H1539" i="1" s="1"/>
  <c r="G1538" i="1"/>
  <c r="D1538" i="1"/>
  <c r="C1538" i="1"/>
  <c r="H1538" i="1" s="1"/>
  <c r="D1536" i="1"/>
  <c r="C1536" i="1"/>
  <c r="H1536" i="1" s="1"/>
  <c r="G1535" i="1"/>
  <c r="D1535" i="1"/>
  <c r="C1535" i="1"/>
  <c r="H1535" i="1" s="1"/>
  <c r="G1534" i="1"/>
  <c r="D1534" i="1"/>
  <c r="C1534" i="1"/>
  <c r="H1534" i="1" s="1"/>
  <c r="D1533" i="1"/>
  <c r="C1533" i="1"/>
  <c r="H1533" i="1" s="1"/>
  <c r="D1532" i="1"/>
  <c r="C1532" i="1"/>
  <c r="H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H1384" i="1"/>
  <c r="D1384" i="1"/>
  <c r="C1384" i="1"/>
  <c r="G1384" i="1" s="1"/>
  <c r="D1383" i="1"/>
  <c r="C1383" i="1"/>
  <c r="G1383" i="1" s="1"/>
  <c r="D1382" i="1"/>
  <c r="C1382" i="1"/>
  <c r="G1382" i="1" s="1"/>
  <c r="H1381" i="1"/>
  <c r="D1381" i="1"/>
  <c r="C1381" i="1"/>
  <c r="G1381" i="1" s="1"/>
  <c r="H1380" i="1"/>
  <c r="D1380" i="1"/>
  <c r="C1380" i="1"/>
  <c r="G1380" i="1" s="1"/>
  <c r="D1379" i="1"/>
  <c r="C1379" i="1"/>
  <c r="G1379" i="1" s="1"/>
  <c r="D1378" i="1"/>
  <c r="C1378" i="1"/>
  <c r="G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D1213" i="1"/>
  <c r="C1213" i="1"/>
  <c r="D1212" i="1"/>
  <c r="C1212" i="1"/>
  <c r="H1212" i="1" s="1"/>
  <c r="D1211" i="1"/>
  <c r="C1211" i="1"/>
  <c r="G1211" i="1" s="1"/>
  <c r="D1210" i="1"/>
  <c r="C1210" i="1"/>
  <c r="G1210" i="1" s="1"/>
  <c r="D1209" i="1"/>
  <c r="C1209" i="1"/>
  <c r="G1209" i="1" s="1"/>
  <c r="D1208" i="1"/>
  <c r="C1208" i="1"/>
  <c r="G1208" i="1" s="1"/>
  <c r="D1207" i="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C1124" i="1"/>
  <c r="H1124" i="1" s="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C1096" i="1"/>
  <c r="H1096" i="1" s="1"/>
  <c r="D1095" i="1"/>
  <c r="C1095" i="1"/>
  <c r="H1095" i="1" s="1"/>
  <c r="G1094" i="1"/>
  <c r="D1094" i="1"/>
  <c r="C1094" i="1"/>
  <c r="H1094" i="1" s="1"/>
  <c r="D1092" i="1"/>
  <c r="C1092" i="1"/>
  <c r="H1092" i="1" s="1"/>
  <c r="G1091" i="1"/>
  <c r="D1091" i="1"/>
  <c r="C1091" i="1"/>
  <c r="H1091" i="1" s="1"/>
  <c r="G1090" i="1"/>
  <c r="D1090" i="1"/>
  <c r="C1090" i="1"/>
  <c r="H1090" i="1" s="1"/>
  <c r="G1089" i="1"/>
  <c r="D1089" i="1"/>
  <c r="C1089" i="1"/>
  <c r="H1089" i="1" s="1"/>
  <c r="D1088" i="1"/>
  <c r="C1088" i="1"/>
  <c r="H1088" i="1" s="1"/>
  <c r="G1087" i="1"/>
  <c r="D1087" i="1"/>
  <c r="C1087" i="1"/>
  <c r="H1087" i="1" s="1"/>
  <c r="G1086" i="1"/>
  <c r="D1086" i="1"/>
  <c r="C1086" i="1"/>
  <c r="H1086" i="1" s="1"/>
  <c r="G1085" i="1"/>
  <c r="D1085" i="1"/>
  <c r="C1085" i="1"/>
  <c r="H1085" i="1" s="1"/>
  <c r="D1084" i="1"/>
  <c r="C1084" i="1"/>
  <c r="H1084" i="1" s="1"/>
  <c r="G1083" i="1"/>
  <c r="D1083" i="1"/>
  <c r="C1083" i="1"/>
  <c r="H1083" i="1" s="1"/>
  <c r="G1082" i="1"/>
  <c r="D1082" i="1"/>
  <c r="C1082" i="1"/>
  <c r="H1082" i="1" s="1"/>
  <c r="G1081" i="1"/>
  <c r="D1081" i="1"/>
  <c r="C1081" i="1"/>
  <c r="H1081" i="1" s="1"/>
  <c r="D1080" i="1"/>
  <c r="C1080" i="1"/>
  <c r="H1080" i="1" s="1"/>
  <c r="G1079" i="1"/>
  <c r="D1079" i="1"/>
  <c r="C1079" i="1"/>
  <c r="H1079" i="1" s="1"/>
  <c r="G1078" i="1"/>
  <c r="D1078" i="1"/>
  <c r="C1078" i="1"/>
  <c r="H1078" i="1" s="1"/>
  <c r="G1077" i="1"/>
  <c r="D1077" i="1"/>
  <c r="C1077" i="1"/>
  <c r="H1077" i="1" s="1"/>
  <c r="D1076" i="1"/>
  <c r="C1076" i="1"/>
  <c r="H1076" i="1" s="1"/>
  <c r="G1075" i="1"/>
  <c r="D1075" i="1"/>
  <c r="C1075" i="1"/>
  <c r="H1075" i="1" s="1"/>
  <c r="D1073" i="1"/>
  <c r="C1073" i="1"/>
  <c r="H1073" i="1" s="1"/>
  <c r="D1072" i="1"/>
  <c r="C1072" i="1"/>
  <c r="H1072" i="1" s="1"/>
  <c r="G1071" i="1"/>
  <c r="D1071" i="1"/>
  <c r="C1071" i="1"/>
  <c r="H1071" i="1" s="1"/>
  <c r="G1070" i="1"/>
  <c r="D1070" i="1"/>
  <c r="C1070" i="1"/>
  <c r="H1070" i="1" s="1"/>
  <c r="D1069" i="1"/>
  <c r="C1069" i="1"/>
  <c r="H1069" i="1" s="1"/>
  <c r="D1068" i="1"/>
  <c r="C1068" i="1"/>
  <c r="H1068" i="1" s="1"/>
  <c r="G1067" i="1"/>
  <c r="D1067" i="1"/>
  <c r="C1067" i="1"/>
  <c r="H1067" i="1" s="1"/>
  <c r="G1066" i="1"/>
  <c r="D1066" i="1"/>
  <c r="C1066" i="1"/>
  <c r="H1066" i="1" s="1"/>
  <c r="D1065" i="1"/>
  <c r="C1065" i="1"/>
  <c r="H1065" i="1" s="1"/>
  <c r="D1064" i="1"/>
  <c r="C1064" i="1"/>
  <c r="H1064" i="1" s="1"/>
  <c r="G1063" i="1"/>
  <c r="D1063" i="1"/>
  <c r="C1063" i="1"/>
  <c r="H1063" i="1" s="1"/>
  <c r="G1062" i="1"/>
  <c r="D1062" i="1"/>
  <c r="C1062" i="1"/>
  <c r="H1062" i="1" s="1"/>
  <c r="D1061" i="1"/>
  <c r="C1061" i="1"/>
  <c r="H1061" i="1" s="1"/>
  <c r="D1060" i="1"/>
  <c r="C1060" i="1"/>
  <c r="H1060" i="1" s="1"/>
  <c r="G1059" i="1"/>
  <c r="D1059" i="1"/>
  <c r="C1059" i="1"/>
  <c r="H1059" i="1" s="1"/>
  <c r="G1058" i="1"/>
  <c r="D1058" i="1"/>
  <c r="C1058" i="1"/>
  <c r="H1058" i="1" s="1"/>
  <c r="D1057" i="1"/>
  <c r="C1057" i="1"/>
  <c r="H1057" i="1" s="1"/>
  <c r="D1056" i="1"/>
  <c r="C1056" i="1"/>
  <c r="H1056" i="1" s="1"/>
  <c r="G1055" i="1"/>
  <c r="D1055" i="1"/>
  <c r="C1055" i="1"/>
  <c r="H1055" i="1" s="1"/>
  <c r="G1054" i="1"/>
  <c r="D1054" i="1"/>
  <c r="C1054" i="1"/>
  <c r="H1054" i="1" s="1"/>
  <c r="D1053" i="1"/>
  <c r="C1053" i="1"/>
  <c r="H1053" i="1" s="1"/>
  <c r="D1052" i="1"/>
  <c r="C1052" i="1"/>
  <c r="H1052" i="1" s="1"/>
  <c r="G1051" i="1"/>
  <c r="D1051" i="1"/>
  <c r="C1051" i="1"/>
  <c r="H1051" i="1" s="1"/>
  <c r="G1050" i="1"/>
  <c r="D1050" i="1"/>
  <c r="C1050" i="1"/>
  <c r="H1050" i="1" s="1"/>
  <c r="D1049" i="1"/>
  <c r="C1049" i="1"/>
  <c r="H1049" i="1" s="1"/>
  <c r="D1048" i="1"/>
  <c r="C1048" i="1"/>
  <c r="H1048" i="1" s="1"/>
  <c r="G1047" i="1"/>
  <c r="D1047" i="1"/>
  <c r="C1047" i="1"/>
  <c r="H1047" i="1" s="1"/>
  <c r="G1046" i="1"/>
  <c r="D1046" i="1"/>
  <c r="C1046" i="1"/>
  <c r="H1046" i="1" s="1"/>
  <c r="D1045" i="1"/>
  <c r="C1045" i="1"/>
  <c r="H1045" i="1" s="1"/>
  <c r="D1044" i="1"/>
  <c r="C1044" i="1"/>
  <c r="H1044" i="1" s="1"/>
  <c r="G1043" i="1"/>
  <c r="D1043" i="1"/>
  <c r="C1043" i="1"/>
  <c r="H1043" i="1" s="1"/>
  <c r="G1042" i="1"/>
  <c r="D1042" i="1"/>
  <c r="C1042" i="1"/>
  <c r="H1042" i="1" s="1"/>
  <c r="D1041" i="1"/>
  <c r="C1041" i="1"/>
  <c r="H1041" i="1" s="1"/>
  <c r="D1040" i="1"/>
  <c r="C1040" i="1"/>
  <c r="H1040" i="1" s="1"/>
  <c r="G1039" i="1"/>
  <c r="D1039" i="1"/>
  <c r="C1039" i="1"/>
  <c r="H1039" i="1" s="1"/>
  <c r="G1038" i="1"/>
  <c r="D1038" i="1"/>
  <c r="C1038" i="1"/>
  <c r="H1038" i="1" s="1"/>
  <c r="D1037" i="1"/>
  <c r="C1037" i="1"/>
  <c r="H1037" i="1" s="1"/>
  <c r="D1036" i="1"/>
  <c r="C1036" i="1"/>
  <c r="H1036" i="1" s="1"/>
  <c r="G1035" i="1"/>
  <c r="D1035" i="1"/>
  <c r="C1035" i="1"/>
  <c r="H1035" i="1" s="1"/>
  <c r="G1034" i="1"/>
  <c r="D1034" i="1"/>
  <c r="C1034" i="1"/>
  <c r="H1034" i="1" s="1"/>
  <c r="D1033" i="1"/>
  <c r="C1033" i="1"/>
  <c r="H1033" i="1" s="1"/>
  <c r="D1032" i="1"/>
  <c r="C1032" i="1"/>
  <c r="H1032" i="1" s="1"/>
  <c r="G1031" i="1"/>
  <c r="D1031" i="1"/>
  <c r="C1031" i="1"/>
  <c r="H1031" i="1" s="1"/>
  <c r="G1030" i="1"/>
  <c r="D1030" i="1"/>
  <c r="C1030" i="1"/>
  <c r="H1030" i="1" s="1"/>
  <c r="D1029" i="1"/>
  <c r="C1029" i="1"/>
  <c r="H1029" i="1" s="1"/>
  <c r="D1028" i="1"/>
  <c r="C1028" i="1"/>
  <c r="H1028" i="1" s="1"/>
  <c r="G1027" i="1"/>
  <c r="D1027" i="1"/>
  <c r="C1027" i="1"/>
  <c r="D1026" i="1"/>
  <c r="G1026" i="1" s="1"/>
  <c r="C1026" i="1"/>
  <c r="D1025" i="1"/>
  <c r="C1025" i="1"/>
  <c r="H1025" i="1" s="1"/>
  <c r="D1024" i="1"/>
  <c r="C1024" i="1"/>
  <c r="H1024" i="1" s="1"/>
  <c r="G1023" i="1"/>
  <c r="D1023" i="1"/>
  <c r="C1023" i="1"/>
  <c r="D1022" i="1"/>
  <c r="G1022" i="1" s="1"/>
  <c r="C1022" i="1"/>
  <c r="D1021" i="1"/>
  <c r="C1021" i="1"/>
  <c r="H1021" i="1" s="1"/>
  <c r="D1020" i="1"/>
  <c r="C1020" i="1"/>
  <c r="H1020" i="1" s="1"/>
  <c r="G1019" i="1"/>
  <c r="D1019" i="1"/>
  <c r="C1019" i="1"/>
  <c r="D1018" i="1"/>
  <c r="G1018" i="1" s="1"/>
  <c r="C1018" i="1"/>
  <c r="D1017" i="1"/>
  <c r="C1017" i="1"/>
  <c r="H1017" i="1" s="1"/>
  <c r="D1016" i="1"/>
  <c r="C1016" i="1"/>
  <c r="H1016" i="1" s="1"/>
  <c r="G1015" i="1"/>
  <c r="D1015" i="1"/>
  <c r="C1015" i="1"/>
  <c r="D1014" i="1"/>
  <c r="G1014" i="1" s="1"/>
  <c r="C1014" i="1"/>
  <c r="D1013" i="1"/>
  <c r="C1013" i="1"/>
  <c r="H1013" i="1" s="1"/>
  <c r="D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G1003" i="1" s="1"/>
  <c r="C1003" i="1"/>
  <c r="D1002" i="1"/>
  <c r="H1002" i="1" s="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D847" i="1"/>
  <c r="H847" i="1" s="1"/>
  <c r="C847" i="1"/>
  <c r="D846" i="1"/>
  <c r="H846" i="1" s="1"/>
  <c r="C846" i="1"/>
  <c r="D845" i="1"/>
  <c r="H845" i="1" s="1"/>
  <c r="C845" i="1"/>
  <c r="D844" i="1"/>
  <c r="H844" i="1" s="1"/>
  <c r="C844" i="1"/>
  <c r="G843" i="1"/>
  <c r="D843" i="1"/>
  <c r="H843" i="1" s="1"/>
  <c r="C843" i="1"/>
  <c r="D842" i="1"/>
  <c r="H842" i="1" s="1"/>
  <c r="C842" i="1"/>
  <c r="D841" i="1"/>
  <c r="H841" i="1" s="1"/>
  <c r="C841" i="1"/>
  <c r="D840" i="1"/>
  <c r="H840" i="1" s="1"/>
  <c r="C840" i="1"/>
  <c r="G839" i="1"/>
  <c r="D839" i="1"/>
  <c r="H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D736" i="1"/>
  <c r="G736" i="1" s="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D726" i="1"/>
  <c r="H726" i="1" s="1"/>
  <c r="C726" i="1"/>
  <c r="D725" i="1"/>
  <c r="H725" i="1" s="1"/>
  <c r="C725" i="1"/>
  <c r="D724" i="1"/>
  <c r="H724" i="1" s="1"/>
  <c r="C724" i="1"/>
  <c r="D723" i="1"/>
  <c r="H723" i="1" s="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D704" i="1"/>
  <c r="G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H662" i="1"/>
  <c r="G662" i="1"/>
  <c r="D662" i="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H652" i="1"/>
  <c r="D652" i="1"/>
  <c r="G652" i="1" s="1"/>
  <c r="C652" i="1"/>
  <c r="H651" i="1"/>
  <c r="G651" i="1"/>
  <c r="D651" i="1"/>
  <c r="C651" i="1"/>
  <c r="G650" i="1"/>
  <c r="D650" i="1"/>
  <c r="H650" i="1" s="1"/>
  <c r="C650" i="1"/>
  <c r="H649" i="1"/>
  <c r="D649" i="1"/>
  <c r="G649" i="1" s="1"/>
  <c r="C649" i="1"/>
  <c r="H648" i="1"/>
  <c r="G648" i="1"/>
  <c r="D648" i="1"/>
  <c r="C648" i="1"/>
  <c r="H647" i="1"/>
  <c r="D647" i="1"/>
  <c r="G647" i="1" s="1"/>
  <c r="C647" i="1"/>
  <c r="D646" i="1"/>
  <c r="G646" i="1" s="1"/>
  <c r="C646" i="1"/>
  <c r="H645" i="1"/>
  <c r="G645" i="1"/>
  <c r="D645" i="1"/>
  <c r="C645" i="1"/>
  <c r="C642" i="1"/>
  <c r="C641" i="1"/>
  <c r="D636" i="1"/>
  <c r="H636" i="1" s="1"/>
  <c r="C636" i="1"/>
  <c r="D635" i="1"/>
  <c r="H635" i="1" s="1"/>
  <c r="C635" i="1"/>
  <c r="G632" i="1"/>
  <c r="D632" i="1"/>
  <c r="H632" i="1" s="1"/>
  <c r="C632" i="1"/>
  <c r="G631" i="1"/>
  <c r="D631" i="1"/>
  <c r="H631" i="1" s="1"/>
  <c r="C631" i="1"/>
  <c r="G630" i="1"/>
  <c r="D630" i="1"/>
  <c r="H630" i="1" s="1"/>
  <c r="C630" i="1"/>
  <c r="G629" i="1"/>
  <c r="D629" i="1"/>
  <c r="H629" i="1" s="1"/>
  <c r="C629" i="1"/>
  <c r="G628" i="1"/>
  <c r="D628" i="1"/>
  <c r="H628" i="1" s="1"/>
  <c r="C628" i="1"/>
  <c r="G627" i="1"/>
  <c r="D627" i="1"/>
  <c r="H627" i="1" s="1"/>
  <c r="C627" i="1"/>
  <c r="G626" i="1"/>
  <c r="D626" i="1"/>
  <c r="H626" i="1" s="1"/>
  <c r="C626" i="1"/>
  <c r="G625" i="1"/>
  <c r="D625" i="1"/>
  <c r="H625" i="1" s="1"/>
  <c r="C625" i="1"/>
  <c r="G624" i="1"/>
  <c r="D624" i="1"/>
  <c r="H624" i="1" s="1"/>
  <c r="C624"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H535" i="1"/>
  <c r="G535" i="1"/>
  <c r="D535" i="1"/>
  <c r="C535" i="1"/>
  <c r="D534" i="1"/>
  <c r="H534" i="1" s="1"/>
  <c r="C534" i="1"/>
  <c r="D533" i="1"/>
  <c r="H533" i="1" s="1"/>
  <c r="C533" i="1"/>
  <c r="D532" i="1"/>
  <c r="H532" i="1" s="1"/>
  <c r="C532" i="1"/>
  <c r="D531" i="1"/>
  <c r="H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C486" i="1"/>
  <c r="C485" i="1"/>
  <c r="H484" i="1"/>
  <c r="G484" i="1"/>
  <c r="D484" i="1"/>
  <c r="C484" i="1"/>
  <c r="H483" i="1"/>
  <c r="G483" i="1"/>
  <c r="D483" i="1"/>
  <c r="C483" i="1"/>
  <c r="H482" i="1"/>
  <c r="G482" i="1"/>
  <c r="D482" i="1"/>
  <c r="C482" i="1"/>
  <c r="H481" i="1"/>
  <c r="G481" i="1"/>
  <c r="D481" i="1"/>
  <c r="C481" i="1"/>
  <c r="H480" i="1"/>
  <c r="G480" i="1"/>
  <c r="D480" i="1"/>
  <c r="C480" i="1"/>
  <c r="C479" i="1"/>
  <c r="H478" i="1"/>
  <c r="D478" i="1"/>
  <c r="G478" i="1" s="1"/>
  <c r="C478" i="1"/>
  <c r="H477" i="1"/>
  <c r="D477" i="1"/>
  <c r="G477" i="1" s="1"/>
  <c r="C477" i="1"/>
  <c r="H476" i="1"/>
  <c r="D476" i="1"/>
  <c r="G476" i="1" s="1"/>
  <c r="C476" i="1"/>
  <c r="H475" i="1"/>
  <c r="D475" i="1"/>
  <c r="G475" i="1" s="1"/>
  <c r="C475" i="1"/>
  <c r="H474" i="1"/>
  <c r="D474" i="1"/>
  <c r="G474" i="1" s="1"/>
  <c r="C474" i="1"/>
  <c r="C473" i="1"/>
  <c r="H472" i="1"/>
  <c r="D472" i="1"/>
  <c r="G472" i="1" s="1"/>
  <c r="C472" i="1"/>
  <c r="H471" i="1"/>
  <c r="D471" i="1"/>
  <c r="G471" i="1" s="1"/>
  <c r="C471" i="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C451" i="1"/>
  <c r="H450" i="1"/>
  <c r="D450" i="1"/>
  <c r="G450" i="1" s="1"/>
  <c r="C450" i="1"/>
  <c r="H449" i="1"/>
  <c r="D449" i="1"/>
  <c r="G449" i="1" s="1"/>
  <c r="C449" i="1"/>
  <c r="H448" i="1"/>
  <c r="D448" i="1"/>
  <c r="G448" i="1" s="1"/>
  <c r="C448" i="1"/>
  <c r="H447" i="1"/>
  <c r="D447" i="1"/>
  <c r="G447" i="1" s="1"/>
  <c r="C447" i="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C439" i="1"/>
  <c r="H438" i="1"/>
  <c r="D438" i="1"/>
  <c r="G438" i="1" s="1"/>
  <c r="C438" i="1"/>
  <c r="H437" i="1"/>
  <c r="D437" i="1"/>
  <c r="G437" i="1" s="1"/>
  <c r="C437" i="1"/>
  <c r="H436" i="1"/>
  <c r="D436" i="1"/>
  <c r="G436" i="1" s="1"/>
  <c r="C436" i="1"/>
  <c r="H435" i="1"/>
  <c r="D435" i="1"/>
  <c r="G435" i="1" s="1"/>
  <c r="C435" i="1"/>
  <c r="C434" i="1"/>
  <c r="H433" i="1"/>
  <c r="D433" i="1"/>
  <c r="G433" i="1" s="1"/>
  <c r="C433" i="1"/>
  <c r="H432" i="1"/>
  <c r="D432" i="1"/>
  <c r="G432" i="1" s="1"/>
  <c r="C432" i="1"/>
  <c r="C431" i="1"/>
  <c r="H430" i="1"/>
  <c r="D430" i="1"/>
  <c r="G430" i="1" s="1"/>
  <c r="C430" i="1"/>
  <c r="H429" i="1"/>
  <c r="D429" i="1"/>
  <c r="G429" i="1" s="1"/>
  <c r="C429" i="1"/>
  <c r="H428" i="1"/>
  <c r="D428" i="1"/>
  <c r="G428" i="1" s="1"/>
  <c r="C428" i="1"/>
  <c r="H427" i="1"/>
  <c r="D427" i="1"/>
  <c r="G427" i="1" s="1"/>
  <c r="C427" i="1"/>
  <c r="C426" i="1"/>
  <c r="C425" i="1"/>
  <c r="D423" i="1"/>
  <c r="H423" i="1" s="1"/>
  <c r="C423" i="1"/>
  <c r="C422" i="1"/>
  <c r="C421" i="1"/>
  <c r="H416" i="1"/>
  <c r="G416" i="1"/>
  <c r="D416" i="1"/>
  <c r="C416" i="1"/>
  <c r="H415" i="1"/>
  <c r="G415" i="1"/>
  <c r="D415" i="1"/>
  <c r="C415" i="1"/>
  <c r="H414" i="1"/>
  <c r="D414" i="1"/>
  <c r="G414" i="1" s="1"/>
  <c r="C414" i="1"/>
  <c r="G411" i="1"/>
  <c r="D411" i="1"/>
  <c r="H411" i="1" s="1"/>
  <c r="C411" i="1"/>
  <c r="G410" i="1"/>
  <c r="D410" i="1"/>
  <c r="H410" i="1" s="1"/>
  <c r="C410" i="1"/>
  <c r="G409" i="1"/>
  <c r="D409" i="1"/>
  <c r="H409" i="1" s="1"/>
  <c r="C409" i="1"/>
  <c r="G408" i="1"/>
  <c r="D408" i="1"/>
  <c r="H408" i="1" s="1"/>
  <c r="C408" i="1"/>
  <c r="C407" i="1"/>
  <c r="G406" i="1"/>
  <c r="D406" i="1"/>
  <c r="H406" i="1" s="1"/>
  <c r="C406" i="1"/>
  <c r="G405" i="1"/>
  <c r="D405" i="1"/>
  <c r="H405" i="1" s="1"/>
  <c r="C405" i="1"/>
  <c r="G404" i="1"/>
  <c r="D404" i="1"/>
  <c r="H404" i="1" s="1"/>
  <c r="C404" i="1"/>
  <c r="G403" i="1"/>
  <c r="D403" i="1"/>
  <c r="H403" i="1" s="1"/>
  <c r="C403" i="1"/>
  <c r="C402" i="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C383" i="1"/>
  <c r="G382" i="1"/>
  <c r="D382" i="1"/>
  <c r="H382" i="1" s="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3" i="1"/>
  <c r="D373" i="1"/>
  <c r="G373" i="1" s="1"/>
  <c r="C373" i="1"/>
  <c r="H372" i="1"/>
  <c r="D372" i="1"/>
  <c r="G372" i="1" s="1"/>
  <c r="C372" i="1"/>
  <c r="H371" i="1"/>
  <c r="D371" i="1"/>
  <c r="G371" i="1" s="1"/>
  <c r="C371" i="1"/>
  <c r="D370" i="1"/>
  <c r="H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H360" i="1"/>
  <c r="D360" i="1"/>
  <c r="G360" i="1" s="1"/>
  <c r="C360" i="1"/>
  <c r="H359" i="1"/>
  <c r="D359" i="1"/>
  <c r="G359" i="1" s="1"/>
  <c r="C359" i="1"/>
  <c r="H358" i="1"/>
  <c r="D358" i="1"/>
  <c r="G358" i="1" s="1"/>
  <c r="C358" i="1"/>
  <c r="H357" i="1"/>
  <c r="D357" i="1"/>
  <c r="G357" i="1" s="1"/>
  <c r="C357" i="1"/>
  <c r="D356" i="1"/>
  <c r="H354" i="1"/>
  <c r="G354" i="1"/>
  <c r="D354" i="1"/>
  <c r="C354"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G318" i="1"/>
  <c r="D318" i="1"/>
  <c r="H318" i="1" s="1"/>
  <c r="C318" i="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H308" i="1"/>
  <c r="D308" i="1"/>
  <c r="G308" i="1" s="1"/>
  <c r="C308" i="1"/>
  <c r="H307" i="1"/>
  <c r="D307" i="1"/>
  <c r="G307" i="1" s="1"/>
  <c r="C307" i="1"/>
  <c r="D306" i="1"/>
  <c r="G306" i="1" s="1"/>
  <c r="C306" i="1"/>
  <c r="D305" i="1"/>
  <c r="H305" i="1" s="1"/>
  <c r="C305" i="1"/>
  <c r="D302" i="1"/>
  <c r="H302" i="1" s="1"/>
  <c r="C302" i="1"/>
  <c r="D301" i="1"/>
  <c r="H301" i="1" s="1"/>
  <c r="C301" i="1"/>
  <c r="D300" i="1"/>
  <c r="H300" i="1" s="1"/>
  <c r="C300" i="1"/>
  <c r="H299" i="1"/>
  <c r="G299" i="1"/>
  <c r="D299" i="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G275" i="1"/>
  <c r="D275" i="1"/>
  <c r="C275" i="1"/>
  <c r="D274" i="1"/>
  <c r="G274" i="1" s="1"/>
  <c r="C274" i="1"/>
  <c r="D273" i="1"/>
  <c r="G273" i="1" s="1"/>
  <c r="C273" i="1"/>
  <c r="D272" i="1"/>
  <c r="G272" i="1" s="1"/>
  <c r="C272" i="1"/>
  <c r="D271" i="1"/>
  <c r="H271" i="1" s="1"/>
  <c r="C271" i="1"/>
  <c r="D270" i="1"/>
  <c r="H270" i="1" s="1"/>
  <c r="C270" i="1"/>
  <c r="D268" i="1"/>
  <c r="G268" i="1" s="1"/>
  <c r="C268" i="1"/>
  <c r="D267" i="1"/>
  <c r="H267" i="1" s="1"/>
  <c r="C267" i="1"/>
  <c r="D266" i="1"/>
  <c r="G266" i="1" s="1"/>
  <c r="C266" i="1"/>
  <c r="D265" i="1"/>
  <c r="H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7" i="1"/>
  <c r="D257" i="1"/>
  <c r="G257" i="1" s="1"/>
  <c r="C257" i="1"/>
  <c r="H256" i="1"/>
  <c r="D256" i="1"/>
  <c r="G256" i="1" s="1"/>
  <c r="C256" i="1"/>
  <c r="H255" i="1"/>
  <c r="D255" i="1"/>
  <c r="G255" i="1" s="1"/>
  <c r="C255" i="1"/>
  <c r="H254" i="1"/>
  <c r="D254" i="1"/>
  <c r="G254" i="1" s="1"/>
  <c r="C254" i="1"/>
  <c r="C253" i="1"/>
  <c r="H252" i="1"/>
  <c r="D252" i="1"/>
  <c r="G252" i="1" s="1"/>
  <c r="C252" i="1"/>
  <c r="H251" i="1"/>
  <c r="D251" i="1"/>
  <c r="G251" i="1" s="1"/>
  <c r="C251" i="1"/>
  <c r="C250" i="1"/>
  <c r="H249" i="1"/>
  <c r="D249" i="1"/>
  <c r="G249" i="1" s="1"/>
  <c r="C249" i="1"/>
  <c r="H248" i="1"/>
  <c r="D248" i="1"/>
  <c r="G248" i="1" s="1"/>
  <c r="C248" i="1"/>
  <c r="H247" i="1"/>
  <c r="D247" i="1"/>
  <c r="G247" i="1" s="1"/>
  <c r="C247" i="1"/>
  <c r="H246" i="1"/>
  <c r="D246" i="1"/>
  <c r="G246" i="1" s="1"/>
  <c r="C246" i="1"/>
  <c r="D245" i="1"/>
  <c r="G245" i="1" s="1"/>
  <c r="C245" i="1"/>
  <c r="D244" i="1"/>
  <c r="H244" i="1" s="1"/>
  <c r="C244" i="1"/>
  <c r="H243" i="1"/>
  <c r="G243" i="1"/>
  <c r="D243" i="1"/>
  <c r="C243" i="1"/>
  <c r="D242" i="1"/>
  <c r="G242" i="1" s="1"/>
  <c r="C242" i="1"/>
  <c r="D241" i="1"/>
  <c r="C241" i="1"/>
  <c r="D240" i="1"/>
  <c r="C240" i="1"/>
  <c r="D239" i="1"/>
  <c r="G239" i="1" s="1"/>
  <c r="C239" i="1"/>
  <c r="D238" i="1"/>
  <c r="D237" i="1"/>
  <c r="H237" i="1" s="1"/>
  <c r="C237" i="1"/>
  <c r="D236" i="1"/>
  <c r="G236" i="1" s="1"/>
  <c r="C236" i="1"/>
  <c r="D235" i="1"/>
  <c r="H235" i="1" s="1"/>
  <c r="C235" i="1"/>
  <c r="H234" i="1"/>
  <c r="G234" i="1"/>
  <c r="D234" i="1"/>
  <c r="C234" i="1"/>
  <c r="D233" i="1"/>
  <c r="G233" i="1" s="1"/>
  <c r="C233" i="1"/>
  <c r="D232" i="1"/>
  <c r="H232" i="1" s="1"/>
  <c r="C232" i="1"/>
  <c r="D231" i="1"/>
  <c r="G231" i="1" s="1"/>
  <c r="C231" i="1"/>
  <c r="D230" i="1"/>
  <c r="H230" i="1" s="1"/>
  <c r="C230" i="1"/>
  <c r="D229" i="1"/>
  <c r="G229" i="1" s="1"/>
  <c r="C229" i="1"/>
  <c r="D228" i="1"/>
  <c r="H228" i="1" s="1"/>
  <c r="C228" i="1"/>
  <c r="D227" i="1"/>
  <c r="G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D216" i="1"/>
  <c r="H216" i="1" s="1"/>
  <c r="C216" i="1"/>
  <c r="D215" i="1"/>
  <c r="H215" i="1" s="1"/>
  <c r="C215" i="1"/>
  <c r="D214" i="1"/>
  <c r="H214" i="1" s="1"/>
  <c r="C214" i="1"/>
  <c r="G213" i="1"/>
  <c r="D213" i="1"/>
  <c r="H213" i="1" s="1"/>
  <c r="C213" i="1"/>
  <c r="G212" i="1"/>
  <c r="D212" i="1"/>
  <c r="H212" i="1" s="1"/>
  <c r="C212" i="1"/>
  <c r="H211" i="1"/>
  <c r="G211" i="1"/>
  <c r="D211" i="1"/>
  <c r="C211" i="1"/>
  <c r="H210" i="1"/>
  <c r="G210" i="1"/>
  <c r="D210" i="1"/>
  <c r="C210" i="1"/>
  <c r="H209" i="1"/>
  <c r="G209" i="1"/>
  <c r="D209" i="1"/>
  <c r="C209" i="1"/>
  <c r="H208" i="1"/>
  <c r="G208" i="1"/>
  <c r="D208" i="1"/>
  <c r="C208" i="1"/>
  <c r="D207" i="1"/>
  <c r="H207" i="1" s="1"/>
  <c r="C207" i="1"/>
  <c r="D206" i="1"/>
  <c r="H206" i="1" s="1"/>
  <c r="C206" i="1"/>
  <c r="D205" i="1"/>
  <c r="H205" i="1" s="1"/>
  <c r="C205" i="1"/>
  <c r="C204" i="1"/>
  <c r="D203" i="1"/>
  <c r="H203" i="1" s="1"/>
  <c r="C203" i="1"/>
  <c r="D202" i="1"/>
  <c r="G202" i="1" s="1"/>
  <c r="C202" i="1"/>
  <c r="D201" i="1"/>
  <c r="H201" i="1" s="1"/>
  <c r="C201" i="1"/>
  <c r="D200" i="1"/>
  <c r="G200" i="1" s="1"/>
  <c r="C200" i="1"/>
  <c r="D199" i="1"/>
  <c r="H199" i="1" s="1"/>
  <c r="C199" i="1"/>
  <c r="D197" i="1"/>
  <c r="H197" i="1" s="1"/>
  <c r="C197" i="1"/>
  <c r="D196" i="1"/>
  <c r="H196" i="1" s="1"/>
  <c r="C196" i="1"/>
  <c r="D195" i="1"/>
  <c r="H195" i="1" s="1"/>
  <c r="C195" i="1"/>
  <c r="D194" i="1"/>
  <c r="H194" i="1" s="1"/>
  <c r="C194" i="1"/>
  <c r="D193" i="1"/>
  <c r="H193" i="1" s="1"/>
  <c r="C193" i="1"/>
  <c r="H192" i="1"/>
  <c r="D192" i="1"/>
  <c r="G192" i="1" s="1"/>
  <c r="C192" i="1"/>
  <c r="H191" i="1"/>
  <c r="D191" i="1"/>
  <c r="G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D181" i="1"/>
  <c r="G181" i="1" s="1"/>
  <c r="C181" i="1"/>
  <c r="D180" i="1"/>
  <c r="H180" i="1" s="1"/>
  <c r="C180" i="1"/>
  <c r="H179" i="1"/>
  <c r="G179" i="1"/>
  <c r="D179" i="1"/>
  <c r="C179" i="1"/>
  <c r="D178" i="1"/>
  <c r="H178" i="1" s="1"/>
  <c r="C178" i="1"/>
  <c r="D177" i="1"/>
  <c r="H177" i="1" s="1"/>
  <c r="C177" i="1"/>
  <c r="D176" i="1"/>
  <c r="G176" i="1" s="1"/>
  <c r="C176" i="1"/>
  <c r="D175" i="1"/>
  <c r="H175" i="1" s="1"/>
  <c r="C175" i="1"/>
  <c r="D174" i="1"/>
  <c r="G174" i="1" s="1"/>
  <c r="C174" i="1"/>
  <c r="D173" i="1"/>
  <c r="G173" i="1" s="1"/>
  <c r="C173" i="1"/>
  <c r="D172" i="1"/>
  <c r="H172" i="1" s="1"/>
  <c r="C172" i="1"/>
  <c r="D171" i="1"/>
  <c r="H171" i="1" s="1"/>
  <c r="C171" i="1"/>
  <c r="H170" i="1"/>
  <c r="D170" i="1"/>
  <c r="G170" i="1" s="1"/>
  <c r="C170" i="1"/>
  <c r="D169" i="1"/>
  <c r="H169" i="1" s="1"/>
  <c r="C169" i="1"/>
  <c r="D168" i="1"/>
  <c r="H168" i="1" s="1"/>
  <c r="C168" i="1"/>
  <c r="D167" i="1"/>
  <c r="H167" i="1" s="1"/>
  <c r="C167" i="1"/>
  <c r="C166" i="1"/>
  <c r="G165" i="1"/>
  <c r="D165" i="1"/>
  <c r="H165" i="1" s="1"/>
  <c r="C165" i="1"/>
  <c r="H164" i="1"/>
  <c r="D164" i="1"/>
  <c r="G164" i="1" s="1"/>
  <c r="C164" i="1"/>
  <c r="H163" i="1"/>
  <c r="D163" i="1"/>
  <c r="G163" i="1" s="1"/>
  <c r="C163" i="1"/>
  <c r="H162" i="1"/>
  <c r="G162" i="1"/>
  <c r="D162" i="1"/>
  <c r="C162" i="1"/>
  <c r="D161" i="1"/>
  <c r="G161" i="1" s="1"/>
  <c r="C161" i="1"/>
  <c r="C160" i="1"/>
  <c r="D159" i="1"/>
  <c r="H159" i="1" s="1"/>
  <c r="C159" i="1"/>
  <c r="H158" i="1"/>
  <c r="D158" i="1"/>
  <c r="G158" i="1" s="1"/>
  <c r="C158" i="1"/>
  <c r="H157" i="1"/>
  <c r="G157" i="1"/>
  <c r="D157" i="1"/>
  <c r="C157" i="1"/>
  <c r="C156" i="1"/>
  <c r="H155" i="1"/>
  <c r="G155" i="1"/>
  <c r="D155" i="1"/>
  <c r="C155" i="1"/>
  <c r="D154" i="1"/>
  <c r="H154" i="1" s="1"/>
  <c r="C154" i="1"/>
  <c r="D153" i="1"/>
  <c r="H153" i="1" s="1"/>
  <c r="C153" i="1"/>
  <c r="D152" i="1"/>
  <c r="H152" i="1" s="1"/>
  <c r="C152" i="1"/>
  <c r="H151" i="1"/>
  <c r="D151" i="1"/>
  <c r="G151" i="1" s="1"/>
  <c r="C151" i="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D129" i="1"/>
  <c r="H129" i="1" s="1"/>
  <c r="C129" i="1"/>
  <c r="D128" i="1"/>
  <c r="H128" i="1" s="1"/>
  <c r="C128" i="1"/>
  <c r="D127" i="1"/>
  <c r="H127" i="1" s="1"/>
  <c r="C127" i="1"/>
  <c r="D126" i="1"/>
  <c r="H126" i="1" s="1"/>
  <c r="C126" i="1"/>
  <c r="D125" i="1"/>
  <c r="G125" i="1" s="1"/>
  <c r="C125" i="1"/>
  <c r="D124" i="1"/>
  <c r="H124" i="1" s="1"/>
  <c r="C124" i="1"/>
  <c r="D123" i="1"/>
  <c r="G123" i="1" s="1"/>
  <c r="C123" i="1"/>
  <c r="D122" i="1"/>
  <c r="H122" i="1" s="1"/>
  <c r="C122" i="1"/>
  <c r="H120" i="1"/>
  <c r="G120" i="1"/>
  <c r="D120" i="1"/>
  <c r="C120" i="1"/>
  <c r="H119" i="1"/>
  <c r="G119" i="1"/>
  <c r="D119" i="1"/>
  <c r="C119" i="1"/>
  <c r="G118" i="1"/>
  <c r="D118" i="1"/>
  <c r="H118" i="1" s="1"/>
  <c r="C118" i="1"/>
  <c r="H117" i="1"/>
  <c r="G117" i="1"/>
  <c r="D117" i="1"/>
  <c r="C117" i="1"/>
  <c r="C116" i="1"/>
  <c r="D115" i="1"/>
  <c r="H115" i="1" s="1"/>
  <c r="C115" i="1"/>
  <c r="D114" i="1"/>
  <c r="H114" i="1" s="1"/>
  <c r="C114" i="1"/>
  <c r="H113" i="1"/>
  <c r="D113" i="1"/>
  <c r="G113" i="1" s="1"/>
  <c r="C113" i="1"/>
  <c r="H112" i="1"/>
  <c r="D112" i="1"/>
  <c r="G112" i="1" s="1"/>
  <c r="C112" i="1"/>
  <c r="H111" i="1"/>
  <c r="D111" i="1"/>
  <c r="G111" i="1" s="1"/>
  <c r="C111" i="1"/>
  <c r="H110" i="1"/>
  <c r="D110" i="1"/>
  <c r="G110" i="1" s="1"/>
  <c r="C110" i="1"/>
  <c r="H109" i="1"/>
  <c r="D109" i="1"/>
  <c r="G109" i="1" s="1"/>
  <c r="C109" i="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H86" i="1"/>
  <c r="D86" i="1"/>
  <c r="G86" i="1" s="1"/>
  <c r="C86" i="1"/>
  <c r="H85" i="1"/>
  <c r="G85" i="1"/>
  <c r="D85" i="1"/>
  <c r="C85" i="1"/>
  <c r="H84" i="1"/>
  <c r="G84" i="1"/>
  <c r="D84" i="1"/>
  <c r="C84" i="1"/>
  <c r="H83" i="1"/>
  <c r="G83" i="1"/>
  <c r="D83" i="1"/>
  <c r="C83" i="1"/>
  <c r="D82" i="1"/>
  <c r="H82" i="1" s="1"/>
  <c r="C82" i="1"/>
  <c r="H81" i="1"/>
  <c r="G81" i="1"/>
  <c r="D81" i="1"/>
  <c r="C81" i="1"/>
  <c r="H80" i="1"/>
  <c r="G80" i="1"/>
  <c r="D80" i="1"/>
  <c r="C80" i="1"/>
  <c r="D79" i="1"/>
  <c r="H79" i="1" s="1"/>
  <c r="C79" i="1"/>
  <c r="H77" i="1"/>
  <c r="D77" i="1"/>
  <c r="G77" i="1" s="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D53" i="1"/>
  <c r="H53" i="1" s="1"/>
  <c r="C53" i="1"/>
  <c r="D52" i="1"/>
  <c r="H52" i="1" s="1"/>
  <c r="C52" i="1"/>
  <c r="D51" i="1"/>
  <c r="H51" i="1" s="1"/>
  <c r="C51" i="1"/>
  <c r="D50" i="1"/>
  <c r="H50" i="1" s="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C35" i="1"/>
  <c r="H34" i="1"/>
  <c r="G34" i="1"/>
  <c r="D34" i="1"/>
  <c r="C34" i="1"/>
  <c r="H33" i="1"/>
  <c r="G33" i="1"/>
  <c r="D33" i="1"/>
  <c r="C33" i="1"/>
  <c r="C32" i="1"/>
  <c r="H31" i="1"/>
  <c r="G31" i="1"/>
  <c r="D31" i="1"/>
  <c r="C31" i="1"/>
  <c r="H30" i="1"/>
  <c r="G30" i="1"/>
  <c r="D30" i="1"/>
  <c r="C30" i="1"/>
  <c r="H29" i="1"/>
  <c r="G29" i="1"/>
  <c r="D29" i="1"/>
  <c r="C29" i="1"/>
  <c r="H28" i="1"/>
  <c r="G28" i="1"/>
  <c r="D28" i="1"/>
  <c r="C28" i="1"/>
  <c r="D27" i="1"/>
  <c r="H27" i="1" s="1"/>
  <c r="C27" i="1"/>
  <c r="D26" i="1"/>
  <c r="H26" i="1" s="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601" i="1" l="1"/>
  <c r="E53" i="9"/>
  <c r="B53" i="9" s="1"/>
  <c r="E65" i="9"/>
  <c r="E73" i="9"/>
  <c r="G724" i="1"/>
  <c r="G726" i="1"/>
  <c r="G844" i="1"/>
  <c r="G845" i="1"/>
  <c r="G846" i="1"/>
  <c r="G847" i="1"/>
  <c r="G723" i="1"/>
  <c r="G725" i="1"/>
  <c r="G840" i="1"/>
  <c r="G841" i="1"/>
  <c r="G842" i="1"/>
  <c r="E74" i="9"/>
  <c r="B74" i="9" s="1"/>
  <c r="E45" i="9"/>
  <c r="G653" i="1"/>
  <c r="G654" i="1"/>
  <c r="G655" i="1"/>
  <c r="G656" i="1"/>
  <c r="G657" i="1"/>
  <c r="G658" i="1"/>
  <c r="G659" i="1"/>
  <c r="G660" i="1"/>
  <c r="G661" i="1"/>
  <c r="E296" i="9"/>
  <c r="F286" i="9"/>
  <c r="B286" i="9" s="1"/>
  <c r="D601" i="1"/>
  <c r="E597" i="4"/>
  <c r="D591" i="1" s="1"/>
  <c r="H591" i="1" s="1"/>
  <c r="E158" i="9"/>
  <c r="E162" i="9"/>
  <c r="G544" i="1"/>
  <c r="H544"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E142" i="9"/>
  <c r="B142" i="9" s="1"/>
  <c r="B279" i="9"/>
  <c r="G566" i="1"/>
  <c r="G567" i="1"/>
  <c r="G568" i="1"/>
  <c r="G569" i="1"/>
  <c r="G570" i="1"/>
  <c r="E150" i="9"/>
  <c r="E154" i="9"/>
  <c r="B154" i="9" s="1"/>
  <c r="F274" i="9"/>
  <c r="B274" i="9" s="1"/>
  <c r="E536" i="4"/>
  <c r="D530" i="1" s="1"/>
  <c r="E571" i="4"/>
  <c r="D565" i="1" s="1"/>
  <c r="F278" i="9"/>
  <c r="B278" i="9" s="1"/>
  <c r="H479" i="1"/>
  <c r="G479" i="1"/>
  <c r="H508" i="1"/>
  <c r="G508" i="1"/>
  <c r="H491" i="1"/>
  <c r="G491" i="1"/>
  <c r="G517" i="1"/>
  <c r="G518" i="1"/>
  <c r="G519" i="1"/>
  <c r="G520" i="1"/>
  <c r="G521" i="1"/>
  <c r="G522" i="1"/>
  <c r="G523" i="1"/>
  <c r="G524" i="1"/>
  <c r="G525" i="1"/>
  <c r="G526" i="1"/>
  <c r="G527" i="1"/>
  <c r="G528" i="1"/>
  <c r="E491" i="4"/>
  <c r="D485" i="1" s="1"/>
  <c r="G531" i="1"/>
  <c r="G532" i="1"/>
  <c r="G533" i="1"/>
  <c r="G534" i="1"/>
  <c r="D486" i="1"/>
  <c r="E479" i="4"/>
  <c r="D473" i="1" s="1"/>
  <c r="E116" i="9"/>
  <c r="B116" i="9" s="1"/>
  <c r="E120" i="9"/>
  <c r="B120" i="9" s="1"/>
  <c r="E124" i="9"/>
  <c r="B124" i="9" s="1"/>
  <c r="H431" i="1"/>
  <c r="G431" i="1"/>
  <c r="H439" i="1"/>
  <c r="G439" i="1"/>
  <c r="H470" i="1"/>
  <c r="G470" i="1"/>
  <c r="H425" i="1"/>
  <c r="G425" i="1"/>
  <c r="H434" i="1"/>
  <c r="G434" i="1"/>
  <c r="H446" i="1"/>
  <c r="G446" i="1"/>
  <c r="H451" i="1"/>
  <c r="G451" i="1"/>
  <c r="D426" i="1"/>
  <c r="B251" i="9"/>
  <c r="E93" i="9"/>
  <c r="B93" i="9" s="1"/>
  <c r="E97" i="9"/>
  <c r="B97" i="9" s="1"/>
  <c r="H344" i="1"/>
  <c r="G344" i="1"/>
  <c r="H322" i="1"/>
  <c r="G322" i="1"/>
  <c r="H341" i="1"/>
  <c r="G341" i="1"/>
  <c r="H353" i="1"/>
  <c r="G353" i="1"/>
  <c r="H336" i="1"/>
  <c r="G336" i="1"/>
  <c r="G383" i="1"/>
  <c r="H383" i="1"/>
  <c r="H401" i="1"/>
  <c r="G401" i="1"/>
  <c r="H407" i="1"/>
  <c r="G407" i="1"/>
  <c r="G362" i="1"/>
  <c r="G363" i="1"/>
  <c r="G364" i="1"/>
  <c r="G365" i="1"/>
  <c r="G366" i="1"/>
  <c r="G370" i="1"/>
  <c r="E309" i="4"/>
  <c r="D304" i="1" s="1"/>
  <c r="H374" i="1"/>
  <c r="D402" i="1"/>
  <c r="G1004" i="1"/>
  <c r="G1005" i="1"/>
  <c r="G1006" i="1"/>
  <c r="G1007" i="1"/>
  <c r="G1008" i="1"/>
  <c r="G1009" i="1"/>
  <c r="G1010" i="1"/>
  <c r="H1003" i="1"/>
  <c r="B255" i="9"/>
  <c r="B267" i="9"/>
  <c r="B247" i="9"/>
  <c r="B259" i="9"/>
  <c r="B271" i="9"/>
  <c r="B283" i="9"/>
  <c r="E85" i="9"/>
  <c r="B85" i="9" s="1"/>
  <c r="E89" i="9"/>
  <c r="B89" i="9" s="1"/>
  <c r="E96" i="9"/>
  <c r="B96" i="9" s="1"/>
  <c r="E101" i="9"/>
  <c r="B101" i="9" s="1"/>
  <c r="E112" i="9"/>
  <c r="B112" i="9" s="1"/>
  <c r="E117" i="9"/>
  <c r="B117" i="9" s="1"/>
  <c r="E146" i="9"/>
  <c r="E170" i="9"/>
  <c r="F254" i="9"/>
  <c r="B254" i="9" s="1"/>
  <c r="B263" i="9"/>
  <c r="F266" i="9"/>
  <c r="B266" i="9" s="1"/>
  <c r="B275" i="9"/>
  <c r="B287" i="9"/>
  <c r="G1002" i="1"/>
  <c r="E173" i="9"/>
  <c r="B173" i="9" s="1"/>
  <c r="B296" i="9"/>
  <c r="E25" i="9"/>
  <c r="H646" i="1"/>
  <c r="F656" i="4"/>
  <c r="G636" i="1"/>
  <c r="G635" i="1"/>
  <c r="E373" i="4"/>
  <c r="D368" i="1" s="1"/>
  <c r="G381" i="1"/>
  <c r="G423" i="1"/>
  <c r="H369" i="1"/>
  <c r="E360" i="4"/>
  <c r="D355" i="1" s="1"/>
  <c r="G361" i="1"/>
  <c r="G367" i="1"/>
  <c r="D317" i="1"/>
  <c r="H241" i="1"/>
  <c r="H240" i="1"/>
  <c r="C238" i="1"/>
  <c r="H238" i="1"/>
  <c r="D230" i="4"/>
  <c r="C226" i="1" s="1"/>
  <c r="H226" i="1" s="1"/>
  <c r="G35" i="1"/>
  <c r="H35" i="1"/>
  <c r="G32" i="1"/>
  <c r="H32" i="1"/>
  <c r="G39" i="1"/>
  <c r="H39" i="1"/>
  <c r="G26" i="1"/>
  <c r="G52" i="1"/>
  <c r="G50" i="1"/>
  <c r="G51" i="1"/>
  <c r="D40" i="1"/>
  <c r="G91" i="1"/>
  <c r="G92" i="1"/>
  <c r="G93" i="1"/>
  <c r="G94" i="1"/>
  <c r="G95" i="1"/>
  <c r="G96" i="1"/>
  <c r="G97" i="1"/>
  <c r="G98" i="1"/>
  <c r="G99" i="1"/>
  <c r="G100" i="1"/>
  <c r="G101" i="1"/>
  <c r="G103" i="1"/>
  <c r="G104" i="1"/>
  <c r="G105" i="1"/>
  <c r="G106" i="1"/>
  <c r="G107" i="1"/>
  <c r="B231" i="9"/>
  <c r="E29" i="9"/>
  <c r="B29" i="9" s="1"/>
  <c r="E33" i="9"/>
  <c r="B235" i="9"/>
  <c r="H136" i="1"/>
  <c r="G136" i="1"/>
  <c r="D116" i="1"/>
  <c r="G127" i="1"/>
  <c r="F154" i="4"/>
  <c r="G122" i="1"/>
  <c r="G124" i="1"/>
  <c r="G126" i="1"/>
  <c r="G129" i="1"/>
  <c r="G168" i="1"/>
  <c r="H123" i="1"/>
  <c r="H125" i="1"/>
  <c r="G132" i="1"/>
  <c r="G134" i="1"/>
  <c r="G138" i="1"/>
  <c r="G141" i="1"/>
  <c r="G143" i="1"/>
  <c r="G145" i="1"/>
  <c r="G147" i="1"/>
  <c r="G153" i="1"/>
  <c r="G159" i="1"/>
  <c r="G184" i="1"/>
  <c r="G185" i="1"/>
  <c r="G186" i="1"/>
  <c r="G187" i="1"/>
  <c r="G189" i="1"/>
  <c r="G128" i="1"/>
  <c r="G172" i="1"/>
  <c r="G114" i="1"/>
  <c r="G115" i="1"/>
  <c r="G131" i="1"/>
  <c r="G133" i="1"/>
  <c r="G135" i="1"/>
  <c r="G137" i="1"/>
  <c r="G139" i="1"/>
  <c r="G140" i="1"/>
  <c r="G142" i="1"/>
  <c r="G144" i="1"/>
  <c r="G146" i="1"/>
  <c r="G152" i="1"/>
  <c r="G154" i="1"/>
  <c r="G188" i="1"/>
  <c r="F170" i="4"/>
  <c r="F242" i="9"/>
  <c r="B242" i="9" s="1"/>
  <c r="H218" i="1"/>
  <c r="G218" i="1"/>
  <c r="G199" i="1"/>
  <c r="G201" i="1"/>
  <c r="G203" i="1"/>
  <c r="G228" i="1"/>
  <c r="G230" i="1"/>
  <c r="G232" i="1"/>
  <c r="G235" i="1"/>
  <c r="G237" i="1"/>
  <c r="G238" i="1"/>
  <c r="G240" i="1"/>
  <c r="G241" i="1"/>
  <c r="G244" i="1"/>
  <c r="H200" i="1"/>
  <c r="H202" i="1"/>
  <c r="G205" i="1"/>
  <c r="G206" i="1"/>
  <c r="G214" i="1"/>
  <c r="G215" i="1"/>
  <c r="H227" i="1"/>
  <c r="H229" i="1"/>
  <c r="H231" i="1"/>
  <c r="H233" i="1"/>
  <c r="H236" i="1"/>
  <c r="H239" i="1"/>
  <c r="H242" i="1"/>
  <c r="H245" i="1"/>
  <c r="E61" i="9"/>
  <c r="B61" i="9" s="1"/>
  <c r="E72" i="9"/>
  <c r="B72" i="9" s="1"/>
  <c r="G250" i="1"/>
  <c r="H250" i="1"/>
  <c r="G253" i="1"/>
  <c r="H253" i="1"/>
  <c r="H274" i="1"/>
  <c r="H268" i="1"/>
  <c r="H272" i="1"/>
  <c r="H273" i="1"/>
  <c r="E230" i="4"/>
  <c r="D226" i="1" s="1"/>
  <c r="E262" i="4"/>
  <c r="D258" i="1" s="1"/>
  <c r="E77" i="9"/>
  <c r="B77" i="9" s="1"/>
  <c r="E88" i="9"/>
  <c r="B88" i="9" s="1"/>
  <c r="G285" i="1"/>
  <c r="G287" i="1"/>
  <c r="G289" i="1"/>
  <c r="G290" i="1"/>
  <c r="G291" i="1"/>
  <c r="G292" i="1"/>
  <c r="G294" i="1"/>
  <c r="G286" i="1"/>
  <c r="G288" i="1"/>
  <c r="G293" i="1"/>
  <c r="G302" i="1"/>
  <c r="G301" i="1"/>
  <c r="G300" i="1"/>
  <c r="G298" i="1"/>
  <c r="G421" i="1"/>
  <c r="G422" i="1"/>
  <c r="E648" i="4"/>
  <c r="D642" i="1" s="1"/>
  <c r="F426" i="4"/>
  <c r="G1686" i="1"/>
  <c r="G1685" i="1"/>
  <c r="H1684" i="1"/>
  <c r="H1676" i="1"/>
  <c r="G1678" i="1"/>
  <c r="H1680" i="1"/>
  <c r="H1674" i="1"/>
  <c r="G1674" i="1"/>
  <c r="G1671" i="1"/>
  <c r="G1673" i="1"/>
  <c r="H1664" i="1"/>
  <c r="H1668" i="1"/>
  <c r="G1665" i="1"/>
  <c r="G1661" i="1"/>
  <c r="G1663" i="1"/>
  <c r="G1659" i="1"/>
  <c r="H1660" i="1"/>
  <c r="H1656" i="1"/>
  <c r="G1658" i="1"/>
  <c r="G1657" i="1"/>
  <c r="H1654" i="1"/>
  <c r="G1654" i="1"/>
  <c r="G1655" i="1"/>
  <c r="G1653" i="1"/>
  <c r="G1646" i="1"/>
  <c r="H1648" i="1"/>
  <c r="H1644" i="1"/>
  <c r="G1645" i="1"/>
  <c r="G1638" i="1"/>
  <c r="G1637" i="1"/>
  <c r="G1629" i="1"/>
  <c r="G1633" i="1"/>
  <c r="H1632" i="1"/>
  <c r="G1630" i="1"/>
  <c r="G1627" i="1"/>
  <c r="G1626" i="1"/>
  <c r="G1623" i="1"/>
  <c r="H1623" i="1"/>
  <c r="H1624" i="1"/>
  <c r="H1620" i="1"/>
  <c r="G1619" i="1"/>
  <c r="G1617" i="1"/>
  <c r="H1616" i="1"/>
  <c r="G1614" i="1"/>
  <c r="D25" i="8"/>
  <c r="C1602" i="1" s="1"/>
  <c r="G1602" i="1" s="1"/>
  <c r="H1597" i="1"/>
  <c r="G305" i="1"/>
  <c r="H306" i="1"/>
  <c r="G270" i="1"/>
  <c r="G271" i="1"/>
  <c r="G267" i="1"/>
  <c r="F269" i="4"/>
  <c r="G265" i="1"/>
  <c r="H266" i="1"/>
  <c r="E81" i="9"/>
  <c r="E69" i="9"/>
  <c r="B69" i="9" s="1"/>
  <c r="E221" i="4"/>
  <c r="D217" i="1" s="1"/>
  <c r="F225" i="4"/>
  <c r="G216" i="1"/>
  <c r="F246" i="9"/>
  <c r="B246" i="9" s="1"/>
  <c r="F216" i="4"/>
  <c r="H204" i="1"/>
  <c r="G204" i="1"/>
  <c r="G207" i="1"/>
  <c r="E64" i="9"/>
  <c r="B64" i="9" s="1"/>
  <c r="G197" i="1"/>
  <c r="G196" i="1"/>
  <c r="G195" i="1"/>
  <c r="E57" i="9"/>
  <c r="B57" i="9" s="1"/>
  <c r="D190" i="1"/>
  <c r="H190" i="1" s="1"/>
  <c r="G194" i="1"/>
  <c r="E56" i="9"/>
  <c r="B56" i="9" s="1"/>
  <c r="B243" i="9"/>
  <c r="G193" i="1"/>
  <c r="G183" i="1"/>
  <c r="G182" i="1"/>
  <c r="E52" i="9"/>
  <c r="B52" i="9" s="1"/>
  <c r="B239" i="9"/>
  <c r="G180" i="1"/>
  <c r="G178" i="1"/>
  <c r="G177" i="1"/>
  <c r="H176" i="1"/>
  <c r="H174" i="1"/>
  <c r="G175" i="1"/>
  <c r="H173" i="1"/>
  <c r="G171" i="1"/>
  <c r="G169" i="1"/>
  <c r="G166" i="1"/>
  <c r="G167" i="1"/>
  <c r="E164" i="4"/>
  <c r="D160" i="1" s="1"/>
  <c r="G160" i="1" s="1"/>
  <c r="H161" i="1"/>
  <c r="E49" i="9"/>
  <c r="G156" i="1"/>
  <c r="H156" i="1"/>
  <c r="E153" i="4"/>
  <c r="D149" i="1" s="1"/>
  <c r="F160" i="4"/>
  <c r="D150" i="1"/>
  <c r="G108" i="1"/>
  <c r="H108" i="1"/>
  <c r="G90" i="1"/>
  <c r="G89" i="1"/>
  <c r="E41" i="9"/>
  <c r="B41" i="9" s="1"/>
  <c r="G87" i="1"/>
  <c r="G88" i="1"/>
  <c r="E82" i="4"/>
  <c r="D78" i="1" s="1"/>
  <c r="G79" i="1"/>
  <c r="G82" i="1"/>
  <c r="F83" i="4"/>
  <c r="G54" i="1"/>
  <c r="G55" i="1"/>
  <c r="F58" i="4"/>
  <c r="G49" i="1"/>
  <c r="G53" i="1"/>
  <c r="G25" i="1"/>
  <c r="G27" i="1"/>
  <c r="F230" i="9"/>
  <c r="B230" i="9" s="1"/>
  <c r="H4" i="1"/>
  <c r="G4" i="1"/>
  <c r="E324" i="9"/>
  <c r="B324" i="9" s="1"/>
  <c r="E31" i="9"/>
  <c r="B31" i="9" s="1"/>
  <c r="E37" i="9"/>
  <c r="E326" i="9"/>
  <c r="B326" i="9" s="1"/>
  <c r="G1641" i="1"/>
  <c r="H1636" i="1"/>
  <c r="G1639" i="1"/>
  <c r="H1640" i="1"/>
  <c r="H1669" i="1"/>
  <c r="G1669" i="1"/>
  <c r="G1670" i="1"/>
  <c r="G1635" i="1"/>
  <c r="G1649" i="1"/>
  <c r="H1650" i="1"/>
  <c r="G1634" i="1"/>
  <c r="E322" i="9"/>
  <c r="B322" i="9" s="1"/>
  <c r="E311" i="9"/>
  <c r="B311" i="9" s="1"/>
  <c r="H1582" i="1"/>
  <c r="H1681" i="1"/>
  <c r="G1681" i="1"/>
  <c r="H1683" i="1"/>
  <c r="I40" i="3"/>
  <c r="F236" i="9"/>
  <c r="B236" i="9" s="1"/>
  <c r="H1612" i="1"/>
  <c r="G1606" i="1"/>
  <c r="C1604" i="1"/>
  <c r="H1604" i="1" s="1"/>
  <c r="H1605" i="1"/>
  <c r="G1594" i="1"/>
  <c r="H1593" i="1"/>
  <c r="G1592" i="1"/>
  <c r="G1590" i="1"/>
  <c r="G1588" i="1"/>
  <c r="H1585" i="1"/>
  <c r="E307" i="9"/>
  <c r="B307" i="9" s="1"/>
  <c r="E312" i="9"/>
  <c r="B312" i="9" s="1"/>
  <c r="E320" i="9"/>
  <c r="B320" i="9" s="1"/>
  <c r="G1013" i="1"/>
  <c r="H1015" i="1"/>
  <c r="G1017" i="1"/>
  <c r="H1019" i="1"/>
  <c r="G1021" i="1"/>
  <c r="H1023" i="1"/>
  <c r="G1025" i="1"/>
  <c r="H1027" i="1"/>
  <c r="G1029" i="1"/>
  <c r="G1033" i="1"/>
  <c r="G1037" i="1"/>
  <c r="G1041" i="1"/>
  <c r="G1045" i="1"/>
  <c r="G1049" i="1"/>
  <c r="G1053" i="1"/>
  <c r="G1057" i="1"/>
  <c r="G1061" i="1"/>
  <c r="G1065" i="1"/>
  <c r="G1069" i="1"/>
  <c r="G1073" i="1"/>
  <c r="G1076" i="1"/>
  <c r="G1080" i="1"/>
  <c r="G1084" i="1"/>
  <c r="G1088" i="1"/>
  <c r="G1092" i="1"/>
  <c r="G1095" i="1"/>
  <c r="G1099" i="1"/>
  <c r="G1103" i="1"/>
  <c r="G1107" i="1"/>
  <c r="G1111" i="1"/>
  <c r="G1115" i="1"/>
  <c r="G1119" i="1"/>
  <c r="G1123" i="1"/>
  <c r="H1014" i="1"/>
  <c r="G1016" i="1"/>
  <c r="H1018" i="1"/>
  <c r="G1020" i="1"/>
  <c r="H1022" i="1"/>
  <c r="G1024" i="1"/>
  <c r="H1026" i="1"/>
  <c r="G1028" i="1"/>
  <c r="G1032" i="1"/>
  <c r="G1036" i="1"/>
  <c r="G1040" i="1"/>
  <c r="G1044" i="1"/>
  <c r="G1048" i="1"/>
  <c r="G1052" i="1"/>
  <c r="G1056" i="1"/>
  <c r="G1060" i="1"/>
  <c r="G1064" i="1"/>
  <c r="G1068" i="1"/>
  <c r="G1072" i="1"/>
  <c r="G1096" i="1"/>
  <c r="G1100" i="1"/>
  <c r="G1104" i="1"/>
  <c r="G1108" i="1"/>
  <c r="G1112" i="1"/>
  <c r="G1116" i="1"/>
  <c r="G1120" i="1"/>
  <c r="G1124"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8" i="1"/>
  <c r="H1209" i="1"/>
  <c r="H1210" i="1"/>
  <c r="H1211" i="1"/>
  <c r="H1213" i="1"/>
  <c r="G1213" i="1"/>
  <c r="H1214" i="1"/>
  <c r="G1214" i="1"/>
  <c r="G1212" i="1"/>
  <c r="H1379" i="1"/>
  <c r="H1383" i="1"/>
  <c r="H1387" i="1"/>
  <c r="H1391" i="1"/>
  <c r="H1395"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H1378" i="1"/>
  <c r="H1382" i="1"/>
  <c r="H1386" i="1"/>
  <c r="H1390" i="1"/>
  <c r="H1394" i="1"/>
  <c r="H1397" i="1"/>
  <c r="G1532" i="1"/>
  <c r="G1536" i="1"/>
  <c r="G1539" i="1"/>
  <c r="J1541" i="1"/>
  <c r="H1541" i="1"/>
  <c r="I1541" i="1" s="1"/>
  <c r="H1542" i="1"/>
  <c r="I1542" i="1" s="1"/>
  <c r="J1542" i="1"/>
  <c r="G1543" i="1"/>
  <c r="I1543" i="1" s="1"/>
  <c r="J1543" i="1"/>
  <c r="H1543" i="1"/>
  <c r="G1547" i="1"/>
  <c r="H1547" i="1"/>
  <c r="J1549" i="1"/>
  <c r="G1551" i="1"/>
  <c r="I1551" i="1" s="1"/>
  <c r="J1553" i="1"/>
  <c r="G1555" i="1"/>
  <c r="G1557" i="1"/>
  <c r="I1557" i="1" s="1"/>
  <c r="J1559" i="1"/>
  <c r="G1561" i="1"/>
  <c r="I1561" i="1" s="1"/>
  <c r="G1564" i="1"/>
  <c r="I1564" i="1" s="1"/>
  <c r="J1566" i="1"/>
  <c r="G1568" i="1"/>
  <c r="I1568" i="1" s="1"/>
  <c r="G1576" i="1"/>
  <c r="I1576" i="1" s="1"/>
  <c r="H1583" i="1"/>
  <c r="G1583" i="1"/>
  <c r="H1587" i="1"/>
  <c r="G1587" i="1"/>
  <c r="G1545" i="1"/>
  <c r="J1545" i="1"/>
  <c r="H1545" i="1"/>
  <c r="G1549" i="1"/>
  <c r="I1549" i="1" s="1"/>
  <c r="J1551" i="1"/>
  <c r="G1553" i="1"/>
  <c r="I1553" i="1" s="1"/>
  <c r="J1557" i="1"/>
  <c r="J1561" i="1"/>
  <c r="J1564" i="1"/>
  <c r="J1568" i="1"/>
  <c r="J1576" i="1"/>
  <c r="G1533" i="1"/>
  <c r="G1540" i="1"/>
  <c r="I1546" i="1"/>
  <c r="J1579" i="1"/>
  <c r="G1581" i="1"/>
  <c r="I1581" i="1" s="1"/>
  <c r="I21" i="3"/>
  <c r="J1544" i="1"/>
  <c r="J1546" i="1"/>
  <c r="G1548" i="1"/>
  <c r="I1548" i="1" s="1"/>
  <c r="G1550" i="1"/>
  <c r="I1550" i="1" s="1"/>
  <c r="G1552" i="1"/>
  <c r="I1552" i="1" s="1"/>
  <c r="G1554" i="1"/>
  <c r="I1554" i="1" s="1"/>
  <c r="G1558" i="1"/>
  <c r="I1558" i="1" s="1"/>
  <c r="G1560" i="1"/>
  <c r="I1560" i="1" s="1"/>
  <c r="G1562" i="1"/>
  <c r="I1562" i="1" s="1"/>
  <c r="G1565" i="1"/>
  <c r="I1565" i="1" s="1"/>
  <c r="G1567" i="1"/>
  <c r="I1567" i="1" s="1"/>
  <c r="G1569" i="1"/>
  <c r="I1569" i="1" s="1"/>
  <c r="G1573" i="1"/>
  <c r="I1573" i="1" s="1"/>
  <c r="G1575" i="1"/>
  <c r="I1575" i="1" s="1"/>
  <c r="G1578" i="1"/>
  <c r="I1578" i="1" s="1"/>
  <c r="G1580" i="1"/>
  <c r="I1580" i="1" s="1"/>
  <c r="E7" i="4"/>
  <c r="F263" i="4"/>
  <c r="D262" i="4"/>
  <c r="E308" i="4"/>
  <c r="D361" i="4"/>
  <c r="F366" i="4"/>
  <c r="F374" i="4"/>
  <c r="D373" i="4"/>
  <c r="F537" i="4"/>
  <c r="D536" i="4"/>
  <c r="H336" i="9"/>
  <c r="E177" i="5"/>
  <c r="F8" i="4"/>
  <c r="D7" i="4"/>
  <c r="F203" i="4"/>
  <c r="D202" i="4"/>
  <c r="F467" i="4"/>
  <c r="D466" i="4"/>
  <c r="D7" i="5"/>
  <c r="F12" i="5"/>
  <c r="F70" i="5"/>
  <c r="D274" i="5"/>
  <c r="F277" i="5"/>
  <c r="E141" i="6"/>
  <c r="I26" i="3"/>
  <c r="D51" i="8"/>
  <c r="G1591" i="1"/>
  <c r="G1595" i="1"/>
  <c r="G1599" i="1"/>
  <c r="G1603" i="1"/>
  <c r="G1607" i="1"/>
  <c r="G1611" i="1"/>
  <c r="F23" i="4"/>
  <c r="E49" i="4"/>
  <c r="D45" i="1" s="1"/>
  <c r="D82" i="4"/>
  <c r="F91" i="4"/>
  <c r="E202" i="4"/>
  <c r="D198" i="1" s="1"/>
  <c r="E273" i="4"/>
  <c r="D269" i="1" s="1"/>
  <c r="F431" i="4"/>
  <c r="E466" i="4"/>
  <c r="D460" i="1" s="1"/>
  <c r="F585" i="4"/>
  <c r="D584" i="4"/>
  <c r="F136" i="5"/>
  <c r="D135" i="5"/>
  <c r="G316" i="9"/>
  <c r="G315" i="9"/>
  <c r="D147" i="5"/>
  <c r="F150" i="5"/>
  <c r="G339" i="9"/>
  <c r="E339" i="9" s="1"/>
  <c r="B339" i="9" s="1"/>
  <c r="F219" i="5"/>
  <c r="E251" i="5"/>
  <c r="E106" i="4"/>
  <c r="D102" i="1" s="1"/>
  <c r="F135" i="4"/>
  <c r="D134" i="4"/>
  <c r="D221" i="4"/>
  <c r="D309" i="4"/>
  <c r="F314" i="4"/>
  <c r="F322" i="4"/>
  <c r="D321" i="4"/>
  <c r="E647" i="4"/>
  <c r="D641" i="1" s="1"/>
  <c r="D522" i="4"/>
  <c r="F529" i="4"/>
  <c r="E584" i="4"/>
  <c r="D578" i="1" s="1"/>
  <c r="G156" i="9"/>
  <c r="E156" i="9" s="1"/>
  <c r="B156" i="9" s="1"/>
  <c r="F607" i="4"/>
  <c r="E629" i="4"/>
  <c r="D623" i="1" s="1"/>
  <c r="F5" i="6"/>
  <c r="G345" i="9"/>
  <c r="E345" i="9" s="1"/>
  <c r="H316" i="9"/>
  <c r="H315" i="9"/>
  <c r="E336" i="9"/>
  <c r="B336" i="9" s="1"/>
  <c r="B25" i="9"/>
  <c r="B33" i="9"/>
  <c r="B37" i="9"/>
  <c r="B45" i="9"/>
  <c r="B49" i="9"/>
  <c r="D49" i="4"/>
  <c r="D125" i="4"/>
  <c r="D153" i="4"/>
  <c r="D273" i="4"/>
  <c r="D571" i="4"/>
  <c r="D629" i="4"/>
  <c r="D88" i="5"/>
  <c r="D177" i="5"/>
  <c r="E337" i="9"/>
  <c r="B337" i="9" s="1"/>
  <c r="D203" i="5"/>
  <c r="D35" i="6"/>
  <c r="D129"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10" i="9"/>
  <c r="E210" i="9" s="1"/>
  <c r="B210" i="9" s="1"/>
  <c r="G179" i="9"/>
  <c r="G177" i="9"/>
  <c r="E177" i="9" s="1"/>
  <c r="B177" i="9" s="1"/>
  <c r="G175" i="9"/>
  <c r="E175" i="9" s="1"/>
  <c r="B175" i="9" s="1"/>
  <c r="L207" i="9"/>
  <c r="F207" i="9" s="1"/>
  <c r="G208" i="9"/>
  <c r="E208" i="9" s="1"/>
  <c r="B208" i="9" s="1"/>
  <c r="G178" i="9"/>
  <c r="E178" i="9" s="1"/>
  <c r="B178" i="9" s="1"/>
  <c r="G176" i="9"/>
  <c r="E176" i="9" s="1"/>
  <c r="B176" i="9" s="1"/>
  <c r="G174" i="9"/>
  <c r="E174" i="9" s="1"/>
  <c r="B174" i="9" s="1"/>
  <c r="G209" i="9"/>
  <c r="E209" i="9" s="1"/>
  <c r="B209" i="9" s="1"/>
  <c r="E28" i="9"/>
  <c r="B28" i="9" s="1"/>
  <c r="E32" i="9"/>
  <c r="B32" i="9" s="1"/>
  <c r="E36" i="9"/>
  <c r="B36" i="9" s="1"/>
  <c r="E40" i="9"/>
  <c r="B40" i="9" s="1"/>
  <c r="E44" i="9"/>
  <c r="B44" i="9" s="1"/>
  <c r="E48" i="9"/>
  <c r="B48" i="9" s="1"/>
  <c r="B65" i="9"/>
  <c r="B73" i="9"/>
  <c r="B81" i="9"/>
  <c r="D106" i="4"/>
  <c r="E88" i="5"/>
  <c r="D1093" i="1" s="1"/>
  <c r="F89" i="5"/>
  <c r="F178" i="5"/>
  <c r="D114" i="6"/>
  <c r="B26" i="9"/>
  <c r="B30" i="9"/>
  <c r="B34" i="9"/>
  <c r="B38" i="9"/>
  <c r="B42" i="9"/>
  <c r="B46" i="9"/>
  <c r="B50" i="9"/>
  <c r="B158" i="9"/>
  <c r="B162" i="9"/>
  <c r="B166" i="9"/>
  <c r="B170" i="9"/>
  <c r="E129" i="9"/>
  <c r="B129" i="9" s="1"/>
  <c r="B134" i="9"/>
  <c r="B138" i="9"/>
  <c r="B146" i="9"/>
  <c r="B150" i="9"/>
  <c r="E157" i="9"/>
  <c r="B157" i="9" s="1"/>
  <c r="E161" i="9"/>
  <c r="B161" i="9" s="1"/>
  <c r="E165" i="9"/>
  <c r="B165" i="9" s="1"/>
  <c r="E133" i="9"/>
  <c r="B133" i="9" s="1"/>
  <c r="E137" i="9"/>
  <c r="B137" i="9" s="1"/>
  <c r="E141" i="9"/>
  <c r="B141" i="9" s="1"/>
  <c r="E145" i="9"/>
  <c r="B145" i="9" s="1"/>
  <c r="E149" i="9"/>
  <c r="B149" i="9" s="1"/>
  <c r="E153" i="9"/>
  <c r="B153" i="9" s="1"/>
  <c r="B159" i="9"/>
  <c r="B163" i="9"/>
  <c r="B167" i="9"/>
  <c r="B171" i="9"/>
  <c r="F229" i="9"/>
  <c r="B229" i="9" s="1"/>
  <c r="E294" i="9"/>
  <c r="B294" i="9" s="1"/>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G601" i="1" l="1"/>
  <c r="H601" i="1"/>
  <c r="H485" i="1"/>
  <c r="G485" i="1"/>
  <c r="H486" i="1"/>
  <c r="G486" i="1"/>
  <c r="G473" i="1"/>
  <c r="H473" i="1"/>
  <c r="H426" i="1"/>
  <c r="G426" i="1"/>
  <c r="H402" i="1"/>
  <c r="G402" i="1"/>
  <c r="E418" i="4"/>
  <c r="D413" i="1" s="1"/>
  <c r="H317" i="1"/>
  <c r="G317" i="1"/>
  <c r="F230" i="4"/>
  <c r="G226" i="1"/>
  <c r="G40" i="1"/>
  <c r="H40" i="1"/>
  <c r="H116" i="1"/>
  <c r="G116" i="1"/>
  <c r="E179" i="9"/>
  <c r="B179" i="9" s="1"/>
  <c r="H642" i="1"/>
  <c r="G642" i="1"/>
  <c r="D44" i="8"/>
  <c r="H19" i="9" s="1"/>
  <c r="E19" i="9" s="1"/>
  <c r="B19" i="9" s="1"/>
  <c r="H1602" i="1"/>
  <c r="G190" i="1"/>
  <c r="H160" i="1"/>
  <c r="F164" i="4"/>
  <c r="G150" i="1"/>
  <c r="H150" i="1"/>
  <c r="G1604" i="1"/>
  <c r="I38" i="3"/>
  <c r="E310" i="9"/>
  <c r="B310" i="9" s="1"/>
  <c r="F571" i="4"/>
  <c r="C565" i="1"/>
  <c r="F49" i="4"/>
  <c r="C45" i="1"/>
  <c r="D141" i="6"/>
  <c r="F134" i="4"/>
  <c r="C130" i="1"/>
  <c r="E315" i="9"/>
  <c r="B315" i="9" s="1"/>
  <c r="F584" i="4"/>
  <c r="C578" i="1"/>
  <c r="I30" i="3"/>
  <c r="D1537" i="1"/>
  <c r="F466" i="4"/>
  <c r="C460" i="1"/>
  <c r="I23" i="3"/>
  <c r="E176" i="5"/>
  <c r="D1180" i="1" s="1"/>
  <c r="D1181" i="1"/>
  <c r="E430" i="4"/>
  <c r="F361" i="4"/>
  <c r="D360" i="4"/>
  <c r="C356" i="1"/>
  <c r="F114" i="6"/>
  <c r="H29" i="3"/>
  <c r="C1510" i="1"/>
  <c r="F106" i="4"/>
  <c r="C102" i="1"/>
  <c r="E180" i="9"/>
  <c r="B180" i="9" s="1"/>
  <c r="B207" i="9"/>
  <c r="F228" i="9"/>
  <c r="B228" i="9" s="1"/>
  <c r="F129" i="6"/>
  <c r="C1525" i="1"/>
  <c r="F177" i="5"/>
  <c r="H23" i="3"/>
  <c r="C1181" i="1"/>
  <c r="F273" i="4"/>
  <c r="C269" i="1"/>
  <c r="F522" i="4"/>
  <c r="C516" i="1"/>
  <c r="E316" i="9"/>
  <c r="B316" i="9" s="1"/>
  <c r="F82" i="4"/>
  <c r="C78" i="1"/>
  <c r="D6" i="4"/>
  <c r="F7" i="4"/>
  <c r="C3" i="1"/>
  <c r="F373" i="4"/>
  <c r="C368" i="1"/>
  <c r="E417" i="4"/>
  <c r="D412" i="1" s="1"/>
  <c r="D303" i="1"/>
  <c r="E6" i="4"/>
  <c r="D3" i="1"/>
  <c r="E152" i="4"/>
  <c r="F35" i="6"/>
  <c r="H27" i="3"/>
  <c r="C1431" i="1"/>
  <c r="F88" i="5"/>
  <c r="C1093" i="1"/>
  <c r="H24" i="9"/>
  <c r="D152" i="4"/>
  <c r="G24" i="9"/>
  <c r="F153" i="4"/>
  <c r="C149" i="1"/>
  <c r="B345" i="9"/>
  <c r="E344" i="9"/>
  <c r="I10" i="3" s="1"/>
  <c r="E69" i="5"/>
  <c r="G641" i="1"/>
  <c r="H641" i="1"/>
  <c r="F309" i="4"/>
  <c r="D308" i="4"/>
  <c r="C304" i="1"/>
  <c r="F135" i="5"/>
  <c r="C1140" i="1"/>
  <c r="D45" i="8"/>
  <c r="C1628" i="1"/>
  <c r="F274" i="5"/>
  <c r="D251" i="5"/>
  <c r="C1278" i="1"/>
  <c r="F7" i="5"/>
  <c r="D6" i="5"/>
  <c r="H21" i="3"/>
  <c r="C1012" i="1"/>
  <c r="F536" i="4"/>
  <c r="D535" i="4"/>
  <c r="C530" i="1"/>
  <c r="F262" i="4"/>
  <c r="C258" i="1"/>
  <c r="G338" i="9"/>
  <c r="E338" i="9" s="1"/>
  <c r="B338" i="9" s="1"/>
  <c r="F203" i="5"/>
  <c r="C1207" i="1"/>
  <c r="F629" i="4"/>
  <c r="C623" i="1"/>
  <c r="F125" i="4"/>
  <c r="C121" i="1"/>
  <c r="F647" i="4"/>
  <c r="F321" i="4"/>
  <c r="C316" i="1"/>
  <c r="F221" i="4"/>
  <c r="C217" i="1"/>
  <c r="I24" i="3"/>
  <c r="D1255" i="1"/>
  <c r="F147" i="5"/>
  <c r="C1152" i="1"/>
  <c r="D430" i="4"/>
  <c r="D69" i="5"/>
  <c r="E535" i="4"/>
  <c r="F202" i="4"/>
  <c r="C198" i="1"/>
  <c r="I1545" i="1"/>
  <c r="E24" i="9" l="1"/>
  <c r="C1621" i="1"/>
  <c r="K1480" i="9"/>
  <c r="G342" i="9"/>
  <c r="E342" i="9" s="1"/>
  <c r="B342" i="9" s="1"/>
  <c r="H258" i="1"/>
  <c r="G258" i="1"/>
  <c r="H304" i="1"/>
  <c r="G304" i="1"/>
  <c r="D299" i="4"/>
  <c r="F152" i="4"/>
  <c r="H17" i="3"/>
  <c r="C148" i="1"/>
  <c r="D300" i="4"/>
  <c r="D422" i="4"/>
  <c r="F6" i="4"/>
  <c r="H16" i="3"/>
  <c r="C2" i="1"/>
  <c r="G130" i="1"/>
  <c r="H130" i="1"/>
  <c r="F69" i="5"/>
  <c r="H22" i="3"/>
  <c r="C1074" i="1"/>
  <c r="G316" i="1"/>
  <c r="H316" i="1"/>
  <c r="G530" i="1"/>
  <c r="H530" i="1"/>
  <c r="F251" i="5"/>
  <c r="H24" i="3"/>
  <c r="C1255" i="1"/>
  <c r="H1140" i="1"/>
  <c r="G1140" i="1"/>
  <c r="H1093" i="1"/>
  <c r="G1093" i="1"/>
  <c r="G3" i="1"/>
  <c r="H3" i="1"/>
  <c r="H269" i="1"/>
  <c r="G269" i="1"/>
  <c r="G356" i="1"/>
  <c r="H356" i="1"/>
  <c r="H30" i="3"/>
  <c r="F141" i="6"/>
  <c r="C1537" i="1"/>
  <c r="G343" i="9"/>
  <c r="E343" i="9" s="1"/>
  <c r="B343" i="9" s="1"/>
  <c r="H1152" i="1"/>
  <c r="G1152" i="1"/>
  <c r="G217" i="1"/>
  <c r="H217" i="1"/>
  <c r="G1628" i="1"/>
  <c r="H1628" i="1"/>
  <c r="H198" i="1"/>
  <c r="G198" i="1"/>
  <c r="F430" i="4"/>
  <c r="D639" i="4"/>
  <c r="C424" i="1"/>
  <c r="H623" i="1"/>
  <c r="G623" i="1"/>
  <c r="D640" i="4"/>
  <c r="F535" i="4"/>
  <c r="C529" i="1"/>
  <c r="F6" i="5"/>
  <c r="C1011" i="1"/>
  <c r="B24" i="9"/>
  <c r="E299" i="4"/>
  <c r="E300" i="4" s="1"/>
  <c r="D296" i="1" s="1"/>
  <c r="I17" i="3"/>
  <c r="D148" i="1"/>
  <c r="D176" i="5"/>
  <c r="H1510" i="1"/>
  <c r="G1510" i="1"/>
  <c r="D418" i="4"/>
  <c r="F360" i="4"/>
  <c r="C355" i="1"/>
  <c r="G45" i="1"/>
  <c r="H45" i="1"/>
  <c r="G1431" i="1"/>
  <c r="H1431" i="1"/>
  <c r="H9" i="3"/>
  <c r="H368" i="1"/>
  <c r="G368" i="1"/>
  <c r="H516" i="1"/>
  <c r="G516" i="1"/>
  <c r="G1181" i="1"/>
  <c r="H1181" i="1"/>
  <c r="H1525" i="1"/>
  <c r="G1525" i="1"/>
  <c r="E640" i="4"/>
  <c r="D634" i="1" s="1"/>
  <c r="D529" i="1"/>
  <c r="H121" i="1"/>
  <c r="G121" i="1"/>
  <c r="G1207" i="1"/>
  <c r="H1207" i="1"/>
  <c r="H1012" i="1"/>
  <c r="G1012" i="1"/>
  <c r="H1278" i="1"/>
  <c r="G1278" i="1"/>
  <c r="I39" i="3"/>
  <c r="C1622" i="1"/>
  <c r="H11" i="3" s="1"/>
  <c r="D417" i="4"/>
  <c r="F308" i="4"/>
  <c r="C303" i="1"/>
  <c r="I22" i="3"/>
  <c r="D1074" i="1"/>
  <c r="E6" i="5"/>
  <c r="H149" i="1"/>
  <c r="G149" i="1"/>
  <c r="I16" i="3"/>
  <c r="E422" i="4"/>
  <c r="D2" i="1"/>
  <c r="H78" i="1"/>
  <c r="G78" i="1"/>
  <c r="G102" i="1"/>
  <c r="H102" i="1"/>
  <c r="E639" i="4"/>
  <c r="D633" i="1" s="1"/>
  <c r="D424" i="1"/>
  <c r="G460" i="1"/>
  <c r="H460" i="1"/>
  <c r="H578" i="1"/>
  <c r="G578" i="1"/>
  <c r="G565" i="1"/>
  <c r="H565" i="1"/>
  <c r="H1621" i="1"/>
  <c r="G1621" i="1"/>
  <c r="G347" i="9"/>
  <c r="E347" i="9" s="1"/>
  <c r="E341" i="9" l="1"/>
  <c r="I11" i="3" s="1"/>
  <c r="N3" i="9"/>
  <c r="E643" i="4"/>
  <c r="D417" i="1"/>
  <c r="H303" i="1"/>
  <c r="G303" i="1"/>
  <c r="H299" i="9"/>
  <c r="D1011" i="1"/>
  <c r="H8" i="3"/>
  <c r="H1011" i="1"/>
  <c r="G1011" i="1"/>
  <c r="H529" i="1"/>
  <c r="G529" i="1"/>
  <c r="H148" i="1"/>
  <c r="G148" i="1"/>
  <c r="F418" i="4"/>
  <c r="C413" i="1"/>
  <c r="F417" i="4"/>
  <c r="C412" i="1"/>
  <c r="G355" i="1"/>
  <c r="H355" i="1"/>
  <c r="E301" i="4"/>
  <c r="D297" i="1" s="1"/>
  <c r="E423" i="4"/>
  <c r="D295" i="1"/>
  <c r="G424" i="1"/>
  <c r="H424" i="1"/>
  <c r="H1537" i="1"/>
  <c r="G1537" i="1"/>
  <c r="H1074" i="1"/>
  <c r="G1074" i="1"/>
  <c r="F422" i="4"/>
  <c r="D643" i="4"/>
  <c r="C417" i="1"/>
  <c r="E346" i="9"/>
  <c r="B347" i="9"/>
  <c r="H1622" i="1"/>
  <c r="G1622" i="1"/>
  <c r="K3" i="9"/>
  <c r="I9" i="3"/>
  <c r="F176" i="5"/>
  <c r="C1180" i="1"/>
  <c r="G299" i="9"/>
  <c r="E299" i="9" s="1"/>
  <c r="F640" i="4"/>
  <c r="C634" i="1"/>
  <c r="F639" i="4"/>
  <c r="C633" i="1"/>
  <c r="H1255" i="1"/>
  <c r="G1255" i="1"/>
  <c r="G2" i="1"/>
  <c r="H2" i="1"/>
  <c r="F300" i="4"/>
  <c r="C296" i="1"/>
  <c r="G306" i="9"/>
  <c r="E306" i="9" s="1"/>
  <c r="B306" i="9" s="1"/>
  <c r="D423" i="4"/>
  <c r="D424" i="4" s="1"/>
  <c r="D301" i="4"/>
  <c r="F299" i="4"/>
  <c r="C295" i="1"/>
  <c r="C419" i="1" l="1"/>
  <c r="F301" i="4"/>
  <c r="C297" i="1"/>
  <c r="H634" i="1"/>
  <c r="G634" i="1"/>
  <c r="G413" i="1"/>
  <c r="H413" i="1"/>
  <c r="G633" i="1"/>
  <c r="H633" i="1"/>
  <c r="B299" i="9"/>
  <c r="E425" i="4"/>
  <c r="D420" i="1" s="1"/>
  <c r="E644" i="4"/>
  <c r="E645" i="4" s="1"/>
  <c r="D418" i="1"/>
  <c r="H20" i="9"/>
  <c r="G412" i="1"/>
  <c r="H412" i="1"/>
  <c r="D637" i="1"/>
  <c r="G296" i="1"/>
  <c r="H296" i="1"/>
  <c r="H1180" i="1"/>
  <c r="G1180" i="1"/>
  <c r="G417" i="1"/>
  <c r="H417" i="1"/>
  <c r="E424" i="4"/>
  <c r="D419" i="1" s="1"/>
  <c r="M3" i="9"/>
  <c r="D644" i="4"/>
  <c r="G20" i="9"/>
  <c r="D425" i="4"/>
  <c r="F423" i="4"/>
  <c r="C418" i="1"/>
  <c r="D645" i="4"/>
  <c r="F643" i="4"/>
  <c r="C637" i="1"/>
  <c r="G295" i="1"/>
  <c r="H295" i="1"/>
  <c r="E20" i="9" l="1"/>
  <c r="B20" i="9" s="1"/>
  <c r="G297" i="1"/>
  <c r="H297" i="1"/>
  <c r="D639" i="1"/>
  <c r="F645" i="4"/>
  <c r="C639" i="1"/>
  <c r="G418" i="1"/>
  <c r="H418" i="1"/>
  <c r="D646" i="4"/>
  <c r="F644" i="4"/>
  <c r="C638" i="1"/>
  <c r="G637" i="1"/>
  <c r="H637" i="1"/>
  <c r="E646" i="4"/>
  <c r="D638" i="1"/>
  <c r="G419" i="1"/>
  <c r="H419" i="1"/>
  <c r="F425" i="4"/>
  <c r="C420" i="1"/>
  <c r="G334" i="9"/>
  <c r="H334" i="9"/>
  <c r="F424" i="4"/>
  <c r="G420" i="1" l="1"/>
  <c r="H420" i="1"/>
  <c r="G638" i="1"/>
  <c r="H638" i="1"/>
  <c r="E650" i="4"/>
  <c r="D640" i="1"/>
  <c r="G639" i="1"/>
  <c r="H639" i="1"/>
  <c r="E649" i="4"/>
  <c r="F646" i="4"/>
  <c r="D650" i="4"/>
  <c r="C640" i="1"/>
  <c r="G297" i="9"/>
  <c r="E297" i="9" s="1"/>
  <c r="B297" i="9" s="1"/>
  <c r="E334" i="9"/>
  <c r="D649" i="4"/>
  <c r="B334" i="9" l="1"/>
  <c r="E298" i="9"/>
  <c r="I8" i="3" s="1"/>
  <c r="H18" i="3"/>
  <c r="F649" i="4"/>
  <c r="C643" i="1"/>
  <c r="F650" i="4"/>
  <c r="H19" i="3"/>
  <c r="C644" i="1"/>
  <c r="I18" i="3"/>
  <c r="D643" i="1"/>
  <c r="I19" i="3"/>
  <c r="D644" i="1"/>
  <c r="G640" i="1"/>
  <c r="H640" i="1"/>
  <c r="G644" i="1" l="1"/>
  <c r="H644" i="1"/>
  <c r="G643" i="1"/>
  <c r="H643" i="1"/>
  <c r="H7" i="3"/>
  <c r="J3" i="9" l="1"/>
  <c r="H295" i="9" l="1"/>
  <c r="L293" i="9"/>
  <c r="F293" i="9" s="1"/>
  <c r="H18" i="9"/>
  <c r="G18" i="9"/>
  <c r="G295" i="9"/>
  <c r="G17" i="9"/>
  <c r="K12" i="9"/>
  <c r="J9" i="9"/>
  <c r="I6" i="9"/>
  <c r="G22" i="9"/>
  <c r="M16" i="9"/>
  <c r="L15" i="9"/>
  <c r="L16" i="9"/>
  <c r="H15" i="9"/>
  <c r="J13" i="9"/>
  <c r="K8" i="9"/>
  <c r="J5" i="9"/>
  <c r="H17" i="9"/>
  <c r="I11" i="9"/>
  <c r="J6" i="9"/>
  <c r="G21" i="9"/>
  <c r="K9" i="9"/>
  <c r="I13" i="9"/>
  <c r="J8" i="9"/>
  <c r="I12" i="9"/>
  <c r="J7" i="9"/>
  <c r="I7" i="9"/>
  <c r="G16" i="9"/>
  <c r="H21" i="9"/>
  <c r="G15" i="9"/>
  <c r="J12" i="9"/>
  <c r="K7" i="9"/>
  <c r="J11" i="9"/>
  <c r="K6" i="9"/>
  <c r="J10" i="9"/>
  <c r="I17" i="9"/>
  <c r="H22" i="9"/>
  <c r="H16" i="9"/>
  <c r="J17" i="9"/>
  <c r="K11" i="9"/>
  <c r="I5" i="9"/>
  <c r="K10" i="9"/>
  <c r="K13" i="9"/>
  <c r="I9" i="9"/>
  <c r="I8" i="9"/>
  <c r="K5" i="9"/>
  <c r="M15" i="9"/>
  <c r="E15" i="9" l="1"/>
  <c r="F16" i="9"/>
  <c r="E295" i="9"/>
  <c r="B295" i="9" s="1"/>
  <c r="E18" i="9"/>
  <c r="B18" i="9" s="1"/>
  <c r="E9" i="9"/>
  <c r="B9" i="9" s="1"/>
  <c r="E8" i="9"/>
  <c r="B8" i="9" s="1"/>
  <c r="E16" i="9"/>
  <c r="F15" i="9"/>
  <c r="E10" i="9"/>
  <c r="B10" i="9" s="1"/>
  <c r="E7" i="9"/>
  <c r="B7" i="9" s="1"/>
  <c r="E13" i="9"/>
  <c r="B13" i="9" s="1"/>
  <c r="E11" i="9"/>
  <c r="B11" i="9" s="1"/>
  <c r="E22" i="9"/>
  <c r="B22" i="9" s="1"/>
  <c r="E17" i="9"/>
  <c r="B17" i="9" s="1"/>
  <c r="B293" i="9"/>
  <c r="F23" i="9"/>
  <c r="E5" i="9"/>
  <c r="E12" i="9"/>
  <c r="B12" i="9" s="1"/>
  <c r="E21" i="9"/>
  <c r="B21" i="9" s="1"/>
  <c r="E6" i="9"/>
  <c r="B6" i="9" s="1"/>
  <c r="B16" i="9" l="1"/>
  <c r="F14" i="9"/>
  <c r="F3" i="9" s="1"/>
  <c r="B15" i="9"/>
  <c r="E23" i="9"/>
  <c r="I7" i="3" s="1"/>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<sst xmlns="http://schemas.openxmlformats.org/spreadsheetml/2006/main" count="4719" uniqueCount="3652">
  <si>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</si>
  <si>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</si>
  <si>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</si>
  <si>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</si>
  <si>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</si>
  <si>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</si>
  <si>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</si>
  <si>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</si>
  <si>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</si>
  <si>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</si>
  <si>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</si>
  <si>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</si>
  <si>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</si>
  <si>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</si>
  <si>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</si>
  <si>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</si>
  <si>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</si>
  <si>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</si>
  <si>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</si>
  <si>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</si>
  <si>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</si>
  <si>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</si>
  <si>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</si>
  <si>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</si>
  <si>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</si>
  <si>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</si>
  <si>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</si>
  <si>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</si>
  <si>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</si>
  <si>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</si>
  <si>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</si>
  <si>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</si>
  <si>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</si>
  <si>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</si>
  <si>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</si>
  <si>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</si>
  <si>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</si>
  <si>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</si>
  <si>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</si>
  <si>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</si>
  <si>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</si>
  <si>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</si>
  <si>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</si>
  <si>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</si>
  <si>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</si>
  <si>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</si>
  <si>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</si>
  <si>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</si>
  <si>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</si>
  <si>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</si>
  <si>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</si>
  <si>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</si>
  <si>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</si>
  <si>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</si>
  <si>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</si>
  <si>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</si>
  <si>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33312 - OPĆINA OREHOVICA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</si>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</sst>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850705.21</v>
      </c>
      <c r="D2" s="6">
        <f>'PR-RAS'!E6</f>
        <v>1151198.77</v>
      </c>
      <c r="E2" s="6">
        <v>0</v>
      </c>
      <c r="F2" s="6">
        <v>0</v>
      </c>
      <c r="G2" s="7">
        <f t="shared" ref="G2:G274" si="0">(B2/1000)*(C2*1+D2*2)</f>
        <v>3153.10275</v>
      </c>
      <c r="H2" s="7">
        <f t="shared" ref="H2:H27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167949.64</v>
      </c>
      <c r="D3" s="1">
        <f>'PR-RAS'!E7</f>
        <v>216801.92000000001</v>
      </c>
      <c r="E3" s="1">
        <v>0</v>
      </c>
      <c r="F3" s="1">
        <v>0</v>
      </c>
      <c r="G3" s="2">
        <f t="shared" si="0"/>
        <v>1203.1069600000001</v>
      </c>
      <c r="H3" s="2">
        <f t="shared" si="1"/>
        <v>0.43999999997322448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156898.69</v>
      </c>
      <c r="D4" s="1">
        <f>'PR-RAS'!E8</f>
        <v>205886.9</v>
      </c>
      <c r="E4" s="1">
        <v>0</v>
      </c>
      <c r="F4" s="1">
        <v>0</v>
      </c>
      <c r="G4" s="2">
        <f t="shared" si="0"/>
        <v>1706.01747</v>
      </c>
      <c r="H4" s="2">
        <f t="shared" si="1"/>
        <v>0.41000000000349246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156898.69</v>
      </c>
      <c r="D5" s="1">
        <f>'PR-RAS'!E9</f>
        <v>205886.9</v>
      </c>
      <c r="E5" s="1">
        <v>0</v>
      </c>
      <c r="F5" s="1">
        <v>0</v>
      </c>
      <c r="G5" s="2">
        <f t="shared" si="0"/>
        <v>2274.6899600000002</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11050.95</v>
      </c>
      <c r="D19" s="1">
        <f>'PR-RAS'!E23</f>
        <v>10618.48</v>
      </c>
      <c r="E19" s="1">
        <v>0</v>
      </c>
      <c r="F19" s="1">
        <v>0</v>
      </c>
      <c r="G19" s="2">
        <f t="shared" si="0"/>
        <v>581.18237999999997</v>
      </c>
      <c r="H19" s="2">
        <f t="shared" si="1"/>
        <v>0.52999999999883585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283.48</v>
      </c>
      <c r="E20" s="1">
        <v>0</v>
      </c>
      <c r="F20" s="1">
        <v>0</v>
      </c>
      <c r="G20" s="2">
        <f t="shared" si="0"/>
        <v>10.77224</v>
      </c>
      <c r="H20" s="2">
        <f t="shared" si="1"/>
        <v>0.48000000000001819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11050.95</v>
      </c>
      <c r="D23" s="1">
        <f>'PR-RAS'!E27</f>
        <v>10335</v>
      </c>
      <c r="E23" s="1">
        <v>0</v>
      </c>
      <c r="F23" s="1">
        <v>0</v>
      </c>
      <c r="G23" s="2">
        <f t="shared" si="0"/>
        <v>697.86090000000002</v>
      </c>
      <c r="H23" s="2">
        <f t="shared" si="1"/>
        <v>4.9999999999272404E-2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296.54000000000002</v>
      </c>
      <c r="E25" s="1">
        <v>0</v>
      </c>
      <c r="F25" s="1">
        <v>0</v>
      </c>
      <c r="G25" s="2">
        <f t="shared" si="0"/>
        <v>14.233920000000001</v>
      </c>
      <c r="H25" s="2">
        <f t="shared" si="1"/>
        <v>0.45999999999997954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296.54000000000002</v>
      </c>
      <c r="E27" s="1">
        <v>0</v>
      </c>
      <c r="F27" s="1">
        <v>0</v>
      </c>
      <c r="G27" s="2">
        <f t="shared" si="0"/>
        <v>15.42008</v>
      </c>
      <c r="H27" s="2">
        <f t="shared" si="1"/>
        <v>0.45999999999997954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665774.93999999994</v>
      </c>
      <c r="D45" s="1">
        <f>'PR-RAS'!E49</f>
        <v>918265.77</v>
      </c>
      <c r="E45" s="1">
        <v>0</v>
      </c>
      <c r="F45" s="1">
        <v>0</v>
      </c>
      <c r="G45" s="2">
        <f t="shared" si="0"/>
        <v>110101.48512</v>
      </c>
      <c r="H45" s="2">
        <f t="shared" si="1"/>
        <v>0.2900000000372529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477802.11</v>
      </c>
      <c r="D49" s="1">
        <f>'PR-RAS'!E53</f>
        <v>705337.23</v>
      </c>
      <c r="E49" s="1">
        <v>0</v>
      </c>
      <c r="F49" s="1">
        <v>0</v>
      </c>
      <c r="G49" s="2">
        <f t="shared" si="0"/>
        <v>90646.875359999991</v>
      </c>
      <c r="H49" s="2">
        <f t="shared" si="1"/>
        <v>0.33999999996740371</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477802.11</v>
      </c>
      <c r="D53" s="1">
        <f>'PR-RAS'!E57</f>
        <v>705337.23</v>
      </c>
      <c r="E53" s="1">
        <v>0</v>
      </c>
      <c r="F53" s="1">
        <v>0</v>
      </c>
      <c r="G53" s="2">
        <f t="shared" si="0"/>
        <v>98200.781639999987</v>
      </c>
      <c r="H53" s="2">
        <f t="shared" si="1"/>
        <v>0.33999999996740371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187972.83</v>
      </c>
      <c r="D54" s="1">
        <f>'PR-RAS'!E58</f>
        <v>212928.54</v>
      </c>
      <c r="E54" s="1">
        <v>0</v>
      </c>
      <c r="F54" s="1">
        <v>0</v>
      </c>
      <c r="G54" s="2">
        <f t="shared" si="0"/>
        <v>32532.985230000002</v>
      </c>
      <c r="H54" s="2">
        <f t="shared" si="1"/>
        <v>0.63000000000465661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187972.83</v>
      </c>
      <c r="D55" s="1">
        <f>'PR-RAS'!E59</f>
        <v>212928.54</v>
      </c>
      <c r="E55" s="1">
        <v>0</v>
      </c>
      <c r="F55" s="1">
        <v>0</v>
      </c>
      <c r="G55" s="2">
        <f t="shared" si="0"/>
        <v>33146.815139999999</v>
      </c>
      <c r="H55" s="2">
        <f t="shared" si="1"/>
        <v>0.63000000000465661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13800.17</v>
      </c>
      <c r="D78" s="1">
        <f>'PR-RAS'!E82</f>
        <v>14620.96</v>
      </c>
      <c r="E78" s="1">
        <v>0</v>
      </c>
      <c r="F78" s="1">
        <v>0</v>
      </c>
      <c r="G78" s="2">
        <f t="shared" si="0"/>
        <v>3314.2409299999995</v>
      </c>
      <c r="H78" s="2">
        <f t="shared" si="1"/>
        <v>0.21000000000094587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261.32</v>
      </c>
      <c r="D79" s="1">
        <f>'PR-RAS'!E83</f>
        <v>271.46000000000004</v>
      </c>
      <c r="E79" s="1">
        <v>0</v>
      </c>
      <c r="F79" s="1">
        <v>0</v>
      </c>
      <c r="G79" s="2">
        <f t="shared" si="0"/>
        <v>62.730719999999998</v>
      </c>
      <c r="H79" s="2">
        <f t="shared" si="1"/>
        <v>0.78000000000002956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244.92</v>
      </c>
      <c r="D81" s="1">
        <f>'PR-RAS'!E85</f>
        <v>270.72000000000003</v>
      </c>
      <c r="E81" s="1">
        <v>0</v>
      </c>
      <c r="F81" s="1">
        <v>0</v>
      </c>
      <c r="G81" s="2">
        <f t="shared" si="0"/>
        <v>62.908799999999999</v>
      </c>
      <c r="H81" s="2">
        <f t="shared" si="1"/>
        <v>0.35999999999998522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16.399999999999999</v>
      </c>
      <c r="D82" s="1">
        <f>'PR-RAS'!E86</f>
        <v>0.74</v>
      </c>
      <c r="E82" s="1">
        <v>0</v>
      </c>
      <c r="F82" s="1">
        <v>0</v>
      </c>
      <c r="G82" s="2">
        <f t="shared" si="0"/>
        <v>1.44828</v>
      </c>
      <c r="H82" s="2">
        <f t="shared" si="1"/>
        <v>0.65999999999999859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13538.85</v>
      </c>
      <c r="D87" s="1">
        <f>'PR-RAS'!E91</f>
        <v>14349.5</v>
      </c>
      <c r="E87" s="1">
        <v>0</v>
      </c>
      <c r="F87" s="1">
        <v>0</v>
      </c>
      <c r="G87" s="2">
        <f t="shared" si="0"/>
        <v>3632.4550999999997</v>
      </c>
      <c r="H87" s="2">
        <f t="shared" si="1"/>
        <v>0.6499999999996362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399.83</v>
      </c>
      <c r="D88" s="1">
        <f>'PR-RAS'!E92</f>
        <v>399.83</v>
      </c>
      <c r="E88" s="1">
        <v>0</v>
      </c>
      <c r="F88" s="1">
        <v>0</v>
      </c>
      <c r="G88" s="2">
        <f t="shared" si="0"/>
        <v>104.35562999999999</v>
      </c>
      <c r="H88" s="2">
        <f t="shared" si="1"/>
        <v>0.34000000000003183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544.6</v>
      </c>
      <c r="D89" s="1">
        <f>'PR-RAS'!E93</f>
        <v>509.3</v>
      </c>
      <c r="E89" s="1">
        <v>0</v>
      </c>
      <c r="F89" s="1">
        <v>0</v>
      </c>
      <c r="G89" s="2">
        <f t="shared" si="0"/>
        <v>137.5616</v>
      </c>
      <c r="H89" s="2">
        <f t="shared" si="1"/>
        <v>0.69999999999998863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12512.84</v>
      </c>
      <c r="D90" s="1">
        <f>'PR-RAS'!E94</f>
        <v>13440.37</v>
      </c>
      <c r="E90" s="1">
        <v>0</v>
      </c>
      <c r="F90" s="1">
        <v>0</v>
      </c>
      <c r="G90" s="2">
        <f t="shared" si="0"/>
        <v>3506.02862</v>
      </c>
      <c r="H90" s="2">
        <f t="shared" si="1"/>
        <v>0.53000000000065484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81.58</v>
      </c>
      <c r="D93" s="1">
        <f>'PR-RAS'!E97</f>
        <v>0</v>
      </c>
      <c r="E93" s="1">
        <v>0</v>
      </c>
      <c r="F93" s="1">
        <v>0</v>
      </c>
      <c r="G93" s="2">
        <f t="shared" si="0"/>
        <v>7.5053599999999996</v>
      </c>
      <c r="H93" s="2">
        <f t="shared" si="1"/>
        <v>0.42000000000000171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2163.35</v>
      </c>
      <c r="D102" s="1">
        <f>'PR-RAS'!E106</f>
        <v>1510.12</v>
      </c>
      <c r="E102" s="1">
        <v>0</v>
      </c>
      <c r="F102" s="1">
        <v>0</v>
      </c>
      <c r="G102" s="2">
        <f t="shared" si="0"/>
        <v>523.54259000000002</v>
      </c>
      <c r="H102" s="2">
        <f t="shared" si="1"/>
        <v>0.46999999999979991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497.7</v>
      </c>
      <c r="D103" s="1">
        <f>'PR-RAS'!E107</f>
        <v>0</v>
      </c>
      <c r="E103" s="1">
        <v>0</v>
      </c>
      <c r="F103" s="1">
        <v>0</v>
      </c>
      <c r="G103" s="2">
        <f t="shared" si="0"/>
        <v>50.765399999999993</v>
      </c>
      <c r="H103" s="2">
        <f t="shared" si="1"/>
        <v>0.30000000000001137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497.7</v>
      </c>
      <c r="D105" s="1">
        <f>'PR-RAS'!E109</f>
        <v>0</v>
      </c>
      <c r="E105" s="1">
        <v>0</v>
      </c>
      <c r="F105" s="1">
        <v>0</v>
      </c>
      <c r="G105" s="2">
        <f t="shared" si="0"/>
        <v>51.760799999999996</v>
      </c>
      <c r="H105" s="2">
        <f t="shared" si="1"/>
        <v>0.30000000000001137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847.51</v>
      </c>
      <c r="D108" s="1">
        <f>'PR-RAS'!E112</f>
        <v>664.66</v>
      </c>
      <c r="E108" s="1">
        <v>0</v>
      </c>
      <c r="F108" s="1">
        <v>0</v>
      </c>
      <c r="G108" s="2">
        <f t="shared" si="0"/>
        <v>232.92080999999999</v>
      </c>
      <c r="H108" s="2">
        <f t="shared" si="1"/>
        <v>0.83000000000004093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121.7</v>
      </c>
      <c r="D110" s="1">
        <f>'PR-RAS'!E114</f>
        <v>0</v>
      </c>
      <c r="E110" s="1">
        <v>0</v>
      </c>
      <c r="F110" s="1">
        <v>0</v>
      </c>
      <c r="G110" s="2">
        <f t="shared" si="0"/>
        <v>13.2653</v>
      </c>
      <c r="H110" s="2">
        <f t="shared" si="1"/>
        <v>0.29999999999999716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725.81</v>
      </c>
      <c r="D113" s="1">
        <f>'PR-RAS'!E117</f>
        <v>664.66</v>
      </c>
      <c r="E113" s="1">
        <v>0</v>
      </c>
      <c r="F113" s="1">
        <v>0</v>
      </c>
      <c r="G113" s="2">
        <f t="shared" si="0"/>
        <v>230.17456000000001</v>
      </c>
      <c r="H113" s="2">
        <f t="shared" si="1"/>
        <v>0.5300000000000864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818.14</v>
      </c>
      <c r="D116" s="1">
        <f>'PR-RAS'!E120</f>
        <v>845.46</v>
      </c>
      <c r="E116" s="1">
        <v>0</v>
      </c>
      <c r="F116" s="1">
        <v>0</v>
      </c>
      <c r="G116" s="2">
        <f t="shared" si="0"/>
        <v>288.5419</v>
      </c>
      <c r="H116" s="2">
        <f t="shared" si="1"/>
        <v>0.60000000000002274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818.14</v>
      </c>
      <c r="D118" s="1">
        <f>'PR-RAS'!E122</f>
        <v>845.46</v>
      </c>
      <c r="E118" s="1">
        <v>0</v>
      </c>
      <c r="F118" s="1">
        <v>0</v>
      </c>
      <c r="G118" s="2">
        <f t="shared" si="0"/>
        <v>293.56002000000001</v>
      </c>
      <c r="H118" s="2">
        <f t="shared" si="1"/>
        <v>0.60000000000002274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1017.11</v>
      </c>
      <c r="D121" s="1">
        <f>'PR-RAS'!E125</f>
        <v>0</v>
      </c>
      <c r="E121" s="1">
        <v>0</v>
      </c>
      <c r="F121" s="1">
        <v>0</v>
      </c>
      <c r="G121" s="2">
        <f t="shared" si="0"/>
        <v>122.0532</v>
      </c>
      <c r="H121" s="2">
        <f t="shared" si="1"/>
        <v>0.11000000000001364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1017.11</v>
      </c>
      <c r="D122" s="1">
        <f>'PR-RAS'!E126</f>
        <v>0</v>
      </c>
      <c r="E122" s="1">
        <v>0</v>
      </c>
      <c r="F122" s="1">
        <v>0</v>
      </c>
      <c r="G122" s="2">
        <f t="shared" si="0"/>
        <v>123.07030999999999</v>
      </c>
      <c r="H122" s="2">
        <f t="shared" si="1"/>
        <v>0.11000000000001364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1017.11</v>
      </c>
      <c r="D124" s="1">
        <f>'PR-RAS'!E128</f>
        <v>0</v>
      </c>
      <c r="E124" s="1">
        <v>0</v>
      </c>
      <c r="F124" s="1">
        <v>0</v>
      </c>
      <c r="G124" s="2">
        <f t="shared" si="0"/>
        <v>125.10453</v>
      </c>
      <c r="H124" s="2">
        <f t="shared" si="1"/>
        <v>0.11000000000001364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162517.83999999997</v>
      </c>
      <c r="D148" s="1">
        <f>'PR-RAS'!E152</f>
        <v>287466.33</v>
      </c>
      <c r="E148" s="1">
        <v>0</v>
      </c>
      <c r="F148" s="1">
        <v>0</v>
      </c>
      <c r="G148" s="2">
        <f t="shared" si="0"/>
        <v>108405.22349999999</v>
      </c>
      <c r="H148" s="2">
        <f t="shared" si="1"/>
        <v>0.49000000004889444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27411.33</v>
      </c>
      <c r="D149" s="1">
        <f>'PR-RAS'!E153</f>
        <v>40695.769999999997</v>
      </c>
      <c r="E149" s="1">
        <v>0</v>
      </c>
      <c r="F149" s="1">
        <v>0</v>
      </c>
      <c r="G149" s="2">
        <f t="shared" si="0"/>
        <v>16102.824759999998</v>
      </c>
      <c r="H149" s="2">
        <f t="shared" si="1"/>
        <v>0.56000000000494765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17206.060000000001</v>
      </c>
      <c r="D150" s="1">
        <f>'PR-RAS'!E154</f>
        <v>23310.12</v>
      </c>
      <c r="E150" s="1">
        <v>0</v>
      </c>
      <c r="F150" s="1">
        <v>0</v>
      </c>
      <c r="G150" s="2">
        <f t="shared" si="0"/>
        <v>9510.1187000000009</v>
      </c>
      <c r="H150" s="2">
        <f t="shared" si="1"/>
        <v>0.18000000000029104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17112.240000000002</v>
      </c>
      <c r="D151" s="1">
        <f>'PR-RAS'!E155</f>
        <v>23310.12</v>
      </c>
      <c r="E151" s="1">
        <v>0</v>
      </c>
      <c r="F151" s="1">
        <v>0</v>
      </c>
      <c r="G151" s="2">
        <f t="shared" si="0"/>
        <v>9559.8719999999994</v>
      </c>
      <c r="H151" s="2">
        <f t="shared" si="1"/>
        <v>0.36000000000058208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93.82</v>
      </c>
      <c r="D153" s="1">
        <f>'PR-RAS'!E157</f>
        <v>0</v>
      </c>
      <c r="E153" s="1">
        <v>0</v>
      </c>
      <c r="F153" s="1">
        <v>0</v>
      </c>
      <c r="G153" s="2">
        <f t="shared" si="0"/>
        <v>14.260639999999999</v>
      </c>
      <c r="H153" s="2">
        <f t="shared" si="1"/>
        <v>0.18000000000000682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2640</v>
      </c>
      <c r="D155" s="1">
        <f>'PR-RAS'!E159</f>
        <v>7100</v>
      </c>
      <c r="E155" s="1">
        <v>0</v>
      </c>
      <c r="F155" s="1">
        <v>0</v>
      </c>
      <c r="G155" s="2">
        <f t="shared" si="0"/>
        <v>2593.36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7565.27</v>
      </c>
      <c r="D156" s="1">
        <f>'PR-RAS'!E160</f>
        <v>10285.65</v>
      </c>
      <c r="E156" s="1">
        <v>0</v>
      </c>
      <c r="F156" s="1">
        <v>0</v>
      </c>
      <c r="G156" s="2">
        <f t="shared" si="0"/>
        <v>4361.1683499999999</v>
      </c>
      <c r="H156" s="2">
        <f t="shared" si="1"/>
        <v>0.62000000000080036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4056.88</v>
      </c>
      <c r="D157" s="1">
        <f>'PR-RAS'!E161</f>
        <v>5527.45</v>
      </c>
      <c r="E157" s="1">
        <v>0</v>
      </c>
      <c r="F157" s="1">
        <v>0</v>
      </c>
      <c r="G157" s="2">
        <f t="shared" si="0"/>
        <v>2357.43768</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3508.39</v>
      </c>
      <c r="D158" s="1">
        <f>'PR-RAS'!E162</f>
        <v>4758.2</v>
      </c>
      <c r="E158" s="1">
        <v>0</v>
      </c>
      <c r="F158" s="1">
        <v>0</v>
      </c>
      <c r="G158" s="2">
        <f t="shared" si="0"/>
        <v>2044.8920299999997</v>
      </c>
      <c r="H158" s="2">
        <f t="shared" si="1"/>
        <v>0.58999999999969077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91494.469999999987</v>
      </c>
      <c r="D160" s="1">
        <f>'PR-RAS'!E164</f>
        <v>129361.59000000001</v>
      </c>
      <c r="E160" s="1">
        <v>0</v>
      </c>
      <c r="F160" s="1">
        <v>0</v>
      </c>
      <c r="G160" s="2">
        <f t="shared" si="0"/>
        <v>55684.606350000002</v>
      </c>
      <c r="H160" s="2">
        <f t="shared" si="1"/>
        <v>0.87999999997555278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2238.16</v>
      </c>
      <c r="D161" s="1">
        <f>'PR-RAS'!E165</f>
        <v>2752.5699999999997</v>
      </c>
      <c r="E161" s="1">
        <v>0</v>
      </c>
      <c r="F161" s="1">
        <v>0</v>
      </c>
      <c r="G161" s="2">
        <f t="shared" si="0"/>
        <v>1238.9279999999999</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115</v>
      </c>
      <c r="E162" s="1">
        <v>0</v>
      </c>
      <c r="F162" s="1">
        <v>0</v>
      </c>
      <c r="G162" s="2">
        <f t="shared" si="0"/>
        <v>37.03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1723.26</v>
      </c>
      <c r="D163" s="1">
        <f>'PR-RAS'!E167</f>
        <v>1995.07</v>
      </c>
      <c r="E163" s="1">
        <v>0</v>
      </c>
      <c r="F163" s="1">
        <v>0</v>
      </c>
      <c r="G163" s="2">
        <f t="shared" si="0"/>
        <v>925.57079999999996</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140</v>
      </c>
      <c r="E164" s="1">
        <v>0</v>
      </c>
      <c r="F164" s="1">
        <v>0</v>
      </c>
      <c r="G164" s="2">
        <f t="shared" si="0"/>
        <v>58.68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434.9</v>
      </c>
      <c r="D165" s="1">
        <f>'PR-RAS'!E169</f>
        <v>502.5</v>
      </c>
      <c r="E165" s="1">
        <v>0</v>
      </c>
      <c r="F165" s="1">
        <v>0</v>
      </c>
      <c r="G165" s="2">
        <f t="shared" si="0"/>
        <v>236.14360000000002</v>
      </c>
      <c r="H165" s="2">
        <f t="shared" si="1"/>
        <v>0.60000000000002274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9771.8499999999985</v>
      </c>
      <c r="D166" s="1">
        <f>'PR-RAS'!E170</f>
        <v>20823.310000000001</v>
      </c>
      <c r="E166" s="1">
        <v>0</v>
      </c>
      <c r="F166" s="1">
        <v>0</v>
      </c>
      <c r="G166" s="2">
        <f t="shared" si="0"/>
        <v>8484.0475500000011</v>
      </c>
      <c r="H166" s="2">
        <f t="shared" si="1"/>
        <v>0.46000000000276486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2204.12</v>
      </c>
      <c r="D167" s="1">
        <f>'PR-RAS'!E171</f>
        <v>2722.95</v>
      </c>
      <c r="E167" s="1">
        <v>0</v>
      </c>
      <c r="F167" s="1">
        <v>0</v>
      </c>
      <c r="G167" s="2">
        <f t="shared" si="0"/>
        <v>1269.9033199999999</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7567.73</v>
      </c>
      <c r="D169" s="1">
        <f>'PR-RAS'!E173</f>
        <v>11770.28</v>
      </c>
      <c r="E169" s="1">
        <v>0</v>
      </c>
      <c r="F169" s="1">
        <v>0</v>
      </c>
      <c r="G169" s="2">
        <f t="shared" si="0"/>
        <v>5226.1927200000009</v>
      </c>
      <c r="H169" s="2">
        <f t="shared" si="1"/>
        <v>0.55000000000109139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6314.74</v>
      </c>
      <c r="E171" s="1">
        <v>0</v>
      </c>
      <c r="F171" s="1">
        <v>0</v>
      </c>
      <c r="G171" s="2">
        <f t="shared" si="0"/>
        <v>2147.0116000000003</v>
      </c>
      <c r="H171" s="2">
        <f t="shared" si="1"/>
        <v>0.26000000000021828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15.34</v>
      </c>
      <c r="E173" s="1">
        <v>0</v>
      </c>
      <c r="F173" s="1">
        <v>0</v>
      </c>
      <c r="G173" s="2">
        <f t="shared" si="0"/>
        <v>5.2769599999999999</v>
      </c>
      <c r="H173" s="2">
        <f t="shared" si="1"/>
        <v>0.33999999999999986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71852.62</v>
      </c>
      <c r="D174" s="1">
        <f>'PR-RAS'!E178</f>
        <v>96135.430000000008</v>
      </c>
      <c r="E174" s="1">
        <v>0</v>
      </c>
      <c r="F174" s="1">
        <v>0</v>
      </c>
      <c r="G174" s="2">
        <f t="shared" si="0"/>
        <v>45693.362039999993</v>
      </c>
      <c r="H174" s="2">
        <f t="shared" si="1"/>
        <v>0.81000000001222361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1636.6</v>
      </c>
      <c r="D175" s="1">
        <f>'PR-RAS'!E179</f>
        <v>2724.33</v>
      </c>
      <c r="E175" s="1">
        <v>0</v>
      </c>
      <c r="F175" s="1">
        <v>0</v>
      </c>
      <c r="G175" s="2">
        <f t="shared" si="0"/>
        <v>1232.8352399999999</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42706.47</v>
      </c>
      <c r="D176" s="1">
        <f>'PR-RAS'!E180</f>
        <v>43999.28</v>
      </c>
      <c r="E176" s="1">
        <v>0</v>
      </c>
      <c r="F176" s="1">
        <v>0</v>
      </c>
      <c r="G176" s="2">
        <f t="shared" si="0"/>
        <v>22873.380249999998</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4728.7</v>
      </c>
      <c r="D177" s="1">
        <f>'PR-RAS'!E181</f>
        <v>4061.43</v>
      </c>
      <c r="E177" s="1">
        <v>0</v>
      </c>
      <c r="F177" s="1">
        <v>0</v>
      </c>
      <c r="G177" s="2">
        <f t="shared" si="0"/>
        <v>2261.8745599999997</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1407.95</v>
      </c>
      <c r="D178" s="1">
        <f>'PR-RAS'!E182</f>
        <v>1185.23</v>
      </c>
      <c r="E178" s="1">
        <v>0</v>
      </c>
      <c r="F178" s="1">
        <v>0</v>
      </c>
      <c r="G178" s="2">
        <f t="shared" si="0"/>
        <v>668.77856999999995</v>
      </c>
      <c r="H178" s="2">
        <f t="shared" si="1"/>
        <v>0.27999999999997272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700.14</v>
      </c>
      <c r="E179" s="1">
        <v>0</v>
      </c>
      <c r="F179" s="1">
        <v>0</v>
      </c>
      <c r="G179" s="2">
        <f t="shared" si="0"/>
        <v>249.24983999999998</v>
      </c>
      <c r="H179" s="2">
        <f t="shared" si="1"/>
        <v>0.13999999999998636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6245</v>
      </c>
      <c r="D180" s="1">
        <f>'PR-RAS'!E184</f>
        <v>9188.4</v>
      </c>
      <c r="E180" s="1">
        <v>0</v>
      </c>
      <c r="F180" s="1">
        <v>0</v>
      </c>
      <c r="G180" s="2">
        <f t="shared" si="0"/>
        <v>4407.3022000000001</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9538.52</v>
      </c>
      <c r="D181" s="1">
        <f>'PR-RAS'!E185</f>
        <v>11000.98</v>
      </c>
      <c r="E181" s="1">
        <v>0</v>
      </c>
      <c r="F181" s="1">
        <v>0</v>
      </c>
      <c r="G181" s="2">
        <f t="shared" si="0"/>
        <v>5677.2864</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1918.94</v>
      </c>
      <c r="D182" s="1">
        <f>'PR-RAS'!E186</f>
        <v>1667.23</v>
      </c>
      <c r="E182" s="1">
        <v>0</v>
      </c>
      <c r="F182" s="1">
        <v>0</v>
      </c>
      <c r="G182" s="2">
        <f t="shared" si="0"/>
        <v>950.86539999999991</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3670.44</v>
      </c>
      <c r="D183" s="1">
        <f>'PR-RAS'!E187</f>
        <v>21608.41</v>
      </c>
      <c r="E183" s="1">
        <v>0</v>
      </c>
      <c r="F183" s="1">
        <v>0</v>
      </c>
      <c r="G183" s="2">
        <f t="shared" si="0"/>
        <v>8533.4813200000008</v>
      </c>
      <c r="H183" s="2">
        <f t="shared" si="1"/>
        <v>0.84999999999990905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7631.84</v>
      </c>
      <c r="D190" s="1">
        <f>'PR-RAS'!E194</f>
        <v>9650.2799999999988</v>
      </c>
      <c r="E190" s="1">
        <v>0</v>
      </c>
      <c r="F190" s="1">
        <v>0</v>
      </c>
      <c r="G190" s="2">
        <f t="shared" si="0"/>
        <v>5090.2235999999994</v>
      </c>
      <c r="H190" s="2">
        <f t="shared" si="1"/>
        <v>0.43999999999869033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118.86</v>
      </c>
      <c r="D191" s="1">
        <f>'PR-RAS'!E195</f>
        <v>0</v>
      </c>
      <c r="E191" s="1">
        <v>0</v>
      </c>
      <c r="F191" s="1">
        <v>0</v>
      </c>
      <c r="G191" s="2">
        <f t="shared" si="0"/>
        <v>22.583400000000001</v>
      </c>
      <c r="H191" s="2">
        <f t="shared" si="1"/>
        <v>0.14000000000000057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652.54</v>
      </c>
      <c r="D193" s="1">
        <f>'PR-RAS'!E197</f>
        <v>1921.22</v>
      </c>
      <c r="E193" s="1">
        <v>0</v>
      </c>
      <c r="F193" s="1">
        <v>0</v>
      </c>
      <c r="G193" s="2">
        <f t="shared" si="0"/>
        <v>863.03615999999988</v>
      </c>
      <c r="H193" s="2">
        <f t="shared" si="1"/>
        <v>0.68000000000006366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4060</v>
      </c>
      <c r="D194" s="1">
        <f>'PR-RAS'!E198</f>
        <v>4973.45</v>
      </c>
      <c r="E194" s="1">
        <v>0</v>
      </c>
      <c r="F194" s="1">
        <v>0</v>
      </c>
      <c r="G194" s="2">
        <f t="shared" si="0"/>
        <v>2703.3317000000002</v>
      </c>
      <c r="H194" s="2">
        <f t="shared" si="1"/>
        <v>0.4499999999998181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2773.44</v>
      </c>
      <c r="D195" s="1">
        <f>'PR-RAS'!E199</f>
        <v>2088.1799999999998</v>
      </c>
      <c r="E195" s="1">
        <v>0</v>
      </c>
      <c r="F195" s="1">
        <v>0</v>
      </c>
      <c r="G195" s="2">
        <f t="shared" si="0"/>
        <v>1348.2611999999999</v>
      </c>
      <c r="H195" s="2">
        <f t="shared" si="1"/>
        <v>0.61999999999989086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193.71</v>
      </c>
      <c r="E196" s="1">
        <v>0</v>
      </c>
      <c r="F196" s="1">
        <v>0</v>
      </c>
      <c r="G196" s="2">
        <f t="shared" si="0"/>
        <v>75.546900000000008</v>
      </c>
      <c r="H196" s="2">
        <f t="shared" si="1"/>
        <v>0.28999999999999204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v>
      </c>
      <c r="D197" s="1">
        <f>'PR-RAS'!E201</f>
        <v>473.72</v>
      </c>
      <c r="E197" s="1">
        <v>0</v>
      </c>
      <c r="F197" s="1">
        <v>0</v>
      </c>
      <c r="G197" s="2">
        <f t="shared" si="0"/>
        <v>190.99024000000003</v>
      </c>
      <c r="H197" s="2">
        <f t="shared" si="1"/>
        <v>0.27999999999997272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93.67</v>
      </c>
      <c r="D198" s="1">
        <f>'PR-RAS'!E202</f>
        <v>2363.65</v>
      </c>
      <c r="E198" s="1">
        <v>0</v>
      </c>
      <c r="F198" s="1">
        <v>0</v>
      </c>
      <c r="G198" s="2">
        <f t="shared" si="0"/>
        <v>949.73109000000011</v>
      </c>
      <c r="H198" s="2">
        <f t="shared" si="1"/>
        <v>0.67999999999990735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2124.75</v>
      </c>
      <c r="E204" s="1">
        <v>0</v>
      </c>
      <c r="F204" s="1">
        <v>0</v>
      </c>
      <c r="G204" s="2">
        <f t="shared" si="0"/>
        <v>862.64850000000001</v>
      </c>
      <c r="H204" s="2">
        <f t="shared" si="1"/>
        <v>0.25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2124.75</v>
      </c>
      <c r="E207" s="1">
        <v>0</v>
      </c>
      <c r="F207" s="1">
        <v>0</v>
      </c>
      <c r="G207" s="2">
        <f t="shared" si="0"/>
        <v>875.39699999999993</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93.67</v>
      </c>
      <c r="D212" s="1">
        <f>'PR-RAS'!E216</f>
        <v>238.9</v>
      </c>
      <c r="E212" s="1">
        <v>0</v>
      </c>
      <c r="F212" s="1">
        <v>0</v>
      </c>
      <c r="G212" s="2">
        <f t="shared" si="0"/>
        <v>120.58017</v>
      </c>
      <c r="H212" s="2">
        <f t="shared" si="1"/>
        <v>0.42999999999999261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93.67</v>
      </c>
      <c r="D213" s="1">
        <f>'PR-RAS'!E217</f>
        <v>225.96</v>
      </c>
      <c r="E213" s="1">
        <v>0</v>
      </c>
      <c r="F213" s="1">
        <v>0</v>
      </c>
      <c r="G213" s="2">
        <f t="shared" si="0"/>
        <v>115.66508</v>
      </c>
      <c r="H213" s="2">
        <f t="shared" si="1"/>
        <v>0.36999999999999034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12.94</v>
      </c>
      <c r="E216" s="1">
        <v>0</v>
      </c>
      <c r="F216" s="1">
        <v>0</v>
      </c>
      <c r="G216" s="2">
        <f t="shared" si="0"/>
        <v>5.5641999999999996</v>
      </c>
      <c r="H216" s="2">
        <f t="shared" si="1"/>
        <v>6.0000000000000497E-2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18191.98</v>
      </c>
      <c r="D217" s="1">
        <f>'PR-RAS'!E221</f>
        <v>37538.42</v>
      </c>
      <c r="E217" s="1">
        <v>0</v>
      </c>
      <c r="F217" s="1">
        <v>0</v>
      </c>
      <c r="G217" s="2">
        <f t="shared" si="0"/>
        <v>20146.065119999999</v>
      </c>
      <c r="H217" s="2">
        <f t="shared" si="1"/>
        <v>0.43999999999869033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18191.98</v>
      </c>
      <c r="D221" s="1">
        <f>'PR-RAS'!E225</f>
        <v>37538.42</v>
      </c>
      <c r="E221" s="1">
        <v>0</v>
      </c>
      <c r="F221" s="1">
        <v>0</v>
      </c>
      <c r="G221" s="2">
        <f t="shared" si="0"/>
        <v>20519.1404</v>
      </c>
      <c r="H221" s="2">
        <f t="shared" si="1"/>
        <v>0.43999999999869033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18191.98</v>
      </c>
      <c r="D223" s="1">
        <f>'PR-RAS'!E227</f>
        <v>37538.42</v>
      </c>
      <c r="E223" s="1">
        <v>0</v>
      </c>
      <c r="F223" s="1">
        <v>0</v>
      </c>
      <c r="G223" s="2">
        <f t="shared" si="0"/>
        <v>20705.678039999999</v>
      </c>
      <c r="H223" s="2">
        <f t="shared" si="1"/>
        <v>0.43999999999869033</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9390.83</v>
      </c>
      <c r="D226" s="1">
        <f>'PR-RAS'!E230</f>
        <v>6890.67</v>
      </c>
      <c r="E226" s="1">
        <v>0</v>
      </c>
      <c r="F226" s="1">
        <v>0</v>
      </c>
      <c r="G226" s="2">
        <f t="shared" si="0"/>
        <v>5213.7382499999994</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2052.73</v>
      </c>
      <c r="D233" s="1">
        <f>'PR-RAS'!E237</f>
        <v>2760.67</v>
      </c>
      <c r="E233" s="1">
        <v>0</v>
      </c>
      <c r="F233" s="1">
        <v>0</v>
      </c>
      <c r="G233" s="2">
        <f t="shared" si="0"/>
        <v>1757.18424</v>
      </c>
      <c r="H233" s="2">
        <f t="shared" si="1"/>
        <v>0.59999999999990905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2052.73</v>
      </c>
      <c r="D234" s="1">
        <f>'PR-RAS'!E238</f>
        <v>2760.67</v>
      </c>
      <c r="E234" s="1">
        <v>0</v>
      </c>
      <c r="F234" s="1">
        <v>0</v>
      </c>
      <c r="G234" s="2">
        <f t="shared" si="0"/>
        <v>1764.7583099999999</v>
      </c>
      <c r="H234" s="2">
        <f t="shared" si="1"/>
        <v>0.59999999999990905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7338.1</v>
      </c>
      <c r="D242" s="1">
        <f>'PR-RAS'!E246</f>
        <v>4130</v>
      </c>
      <c r="E242" s="1">
        <v>0</v>
      </c>
      <c r="F242" s="1">
        <v>0</v>
      </c>
      <c r="G242" s="2">
        <f t="shared" si="0"/>
        <v>3759.1421</v>
      </c>
      <c r="H242" s="2">
        <f t="shared" si="1"/>
        <v>0.1000000000003638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7338.1</v>
      </c>
      <c r="D243" s="1">
        <f>'PR-RAS'!E247</f>
        <v>4130</v>
      </c>
      <c r="E243" s="1">
        <v>0</v>
      </c>
      <c r="F243" s="1">
        <v>0</v>
      </c>
      <c r="G243" s="2">
        <f t="shared" si="0"/>
        <v>3774.7402000000002</v>
      </c>
      <c r="H243" s="2">
        <f t="shared" si="1"/>
        <v>0.1000000000003638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11476.84</v>
      </c>
      <c r="D258" s="1">
        <f>'PR-RAS'!E262</f>
        <v>6373.88</v>
      </c>
      <c r="E258" s="1">
        <v>0</v>
      </c>
      <c r="F258" s="1">
        <v>0</v>
      </c>
      <c r="G258" s="2">
        <f t="shared" si="0"/>
        <v>6225.7222000000002</v>
      </c>
      <c r="H258" s="2">
        <f t="shared" si="1"/>
        <v>0.27999999999974534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11476.84</v>
      </c>
      <c r="D265" s="1">
        <f>'PR-RAS'!E269</f>
        <v>6373.88</v>
      </c>
      <c r="E265" s="1">
        <v>0</v>
      </c>
      <c r="F265" s="1">
        <v>0</v>
      </c>
      <c r="G265" s="2">
        <f t="shared" si="0"/>
        <v>6395.2943999999998</v>
      </c>
      <c r="H265" s="2">
        <f t="shared" si="1"/>
        <v>0.27999999999974534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11475.52</v>
      </c>
      <c r="D266" s="1">
        <f>'PR-RAS'!E270</f>
        <v>6371.68</v>
      </c>
      <c r="E266" s="1">
        <v>0</v>
      </c>
      <c r="F266" s="1">
        <v>0</v>
      </c>
      <c r="G266" s="2">
        <f t="shared" si="0"/>
        <v>6418.003200000001</v>
      </c>
      <c r="H266" s="2">
        <f t="shared" si="1"/>
        <v>0.7999999999992724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1.32</v>
      </c>
      <c r="D267" s="1">
        <f>'PR-RAS'!E271</f>
        <v>2.2000000000000002</v>
      </c>
      <c r="E267" s="1">
        <v>0</v>
      </c>
      <c r="F267" s="1">
        <v>0</v>
      </c>
      <c r="G267" s="2">
        <f t="shared" si="0"/>
        <v>1.5215200000000002</v>
      </c>
      <c r="H267" s="2">
        <f t="shared" si="1"/>
        <v>0.52000000000000024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4458.72</v>
      </c>
      <c r="D269" s="1">
        <f>'PR-RAS'!E273</f>
        <v>64242.35</v>
      </c>
      <c r="E269" s="1">
        <v>0</v>
      </c>
      <c r="F269" s="1">
        <v>0</v>
      </c>
      <c r="G269" s="2">
        <f t="shared" si="0"/>
        <v>35628.836559999996</v>
      </c>
      <c r="H269" s="2">
        <f t="shared" si="1"/>
        <v>0.62999999999829015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4458.72</v>
      </c>
      <c r="D270" s="1">
        <f>'PR-RAS'!E274</f>
        <v>23542.35</v>
      </c>
      <c r="E270" s="1">
        <v>0</v>
      </c>
      <c r="F270" s="1">
        <v>0</v>
      </c>
      <c r="G270" s="2">
        <f t="shared" si="0"/>
        <v>13865.179980000001</v>
      </c>
      <c r="H270" s="2">
        <f t="shared" si="1"/>
        <v>0.62999999999829015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4458.72</v>
      </c>
      <c r="D271" s="1">
        <f>'PR-RAS'!E275</f>
        <v>23542.35</v>
      </c>
      <c r="E271" s="1">
        <v>0</v>
      </c>
      <c r="F271" s="1">
        <v>0</v>
      </c>
      <c r="G271" s="2">
        <f t="shared" si="0"/>
        <v>13916.723400000001</v>
      </c>
      <c r="H271" s="2">
        <f t="shared" si="1"/>
        <v>0.62999999999829015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40700</v>
      </c>
      <c r="E274" s="1">
        <v>0</v>
      </c>
      <c r="F274" s="1">
        <v>0</v>
      </c>
      <c r="G274" s="2">
        <f t="shared" si="0"/>
        <v>22222.2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38000</v>
      </c>
      <c r="E275" s="1">
        <v>0</v>
      </c>
      <c r="F275" s="1">
        <v>0</v>
      </c>
      <c r="G275" s="2">
        <f t="shared" ref="G275:G528" si="12">(B275/1000)*(C275*1+D275*2)</f>
        <v>20824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2700</v>
      </c>
      <c r="E276" s="1">
        <v>0</v>
      </c>
      <c r="F276" s="1">
        <v>0</v>
      </c>
      <c r="G276" s="2">
        <f t="shared" si="12"/>
        <v>1485.0000000000002</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162517.83999999997</v>
      </c>
      <c r="D295" s="1">
        <f>'PR-RAS'!E299</f>
        <v>287466.33</v>
      </c>
      <c r="E295" s="1">
        <v>0</v>
      </c>
      <c r="F295" s="1">
        <v>0</v>
      </c>
      <c r="G295" s="2">
        <f t="shared" si="12"/>
        <v>216810.44699999999</v>
      </c>
      <c r="H295" s="2">
        <f t="shared" si="13"/>
        <v>0.49000000004889444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688187.37</v>
      </c>
      <c r="D296" s="1">
        <f>'PR-RAS'!E300</f>
        <v>863732.44</v>
      </c>
      <c r="E296" s="1">
        <v>0</v>
      </c>
      <c r="F296" s="1">
        <v>0</v>
      </c>
      <c r="G296" s="2">
        <f t="shared" si="12"/>
        <v>712617.41374999995</v>
      </c>
      <c r="H296" s="2">
        <f t="shared" si="13"/>
        <v>0.80999999993946403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805760.68</v>
      </c>
      <c r="D298" s="1">
        <f>'PR-RAS'!E302</f>
        <v>2014220.66</v>
      </c>
      <c r="E298" s="1">
        <v>0</v>
      </c>
      <c r="F298" s="1">
        <v>0</v>
      </c>
      <c r="G298" s="2">
        <f t="shared" si="12"/>
        <v>1435757.9939999999</v>
      </c>
      <c r="H298" s="2">
        <f t="shared" si="13"/>
        <v>0.66000000003259629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111587.77</v>
      </c>
      <c r="D300" s="1">
        <f>'PR-RAS'!E304</f>
        <v>15010.83</v>
      </c>
      <c r="E300" s="1">
        <v>0</v>
      </c>
      <c r="F300" s="1">
        <v>0</v>
      </c>
      <c r="G300" s="2">
        <f t="shared" si="12"/>
        <v>42341.219569999994</v>
      </c>
      <c r="H300" s="2">
        <f t="shared" si="13"/>
        <v>0.39999999999599822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9255.81</v>
      </c>
      <c r="D301" s="1">
        <f>'PR-RAS'!E305</f>
        <v>9255.81</v>
      </c>
      <c r="E301" s="1">
        <v>0</v>
      </c>
      <c r="F301" s="1">
        <v>0</v>
      </c>
      <c r="G301" s="2">
        <f t="shared" si="12"/>
        <v>8330.2289999999994</v>
      </c>
      <c r="H301" s="2">
        <f t="shared" si="13"/>
        <v>0.38000000000101863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212354.57</v>
      </c>
      <c r="D303" s="1">
        <f>'PR-RAS'!E308</f>
        <v>34268.04</v>
      </c>
      <c r="E303" s="1">
        <v>0</v>
      </c>
      <c r="F303" s="1">
        <v>0</v>
      </c>
      <c r="G303" s="2">
        <f t="shared" si="12"/>
        <v>84828.976300000009</v>
      </c>
      <c r="H303" s="2">
        <f t="shared" si="13"/>
        <v>0.4699999999938882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34250</v>
      </c>
      <c r="E304" s="1">
        <v>0</v>
      </c>
      <c r="F304" s="1">
        <v>0</v>
      </c>
      <c r="G304" s="2">
        <f t="shared" si="12"/>
        <v>20755.5</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34250</v>
      </c>
      <c r="E305" s="1">
        <v>0</v>
      </c>
      <c r="F305" s="1">
        <v>0</v>
      </c>
      <c r="G305" s="2">
        <f t="shared" si="12"/>
        <v>20824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34250</v>
      </c>
      <c r="E306" s="1">
        <v>0</v>
      </c>
      <c r="F306" s="1">
        <v>0</v>
      </c>
      <c r="G306" s="2">
        <f t="shared" si="12"/>
        <v>20892.5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212354.57</v>
      </c>
      <c r="D316" s="1">
        <f>'PR-RAS'!E321</f>
        <v>18.04</v>
      </c>
      <c r="E316" s="1">
        <v>0</v>
      </c>
      <c r="F316" s="1">
        <v>0</v>
      </c>
      <c r="G316" s="2">
        <f t="shared" si="12"/>
        <v>66903.054749999996</v>
      </c>
      <c r="H316" s="2">
        <f t="shared" si="13"/>
        <v>0.46999999999301423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212354.57</v>
      </c>
      <c r="D317" s="1">
        <f>'PR-RAS'!E322</f>
        <v>18.04</v>
      </c>
      <c r="E317" s="1">
        <v>0</v>
      </c>
      <c r="F317" s="1">
        <v>0</v>
      </c>
      <c r="G317" s="2">
        <f t="shared" si="12"/>
        <v>67115.445399999997</v>
      </c>
      <c r="H317" s="2">
        <f t="shared" si="13"/>
        <v>0.46999999999301423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96.66</v>
      </c>
      <c r="D318" s="1">
        <f>'PR-RAS'!E323</f>
        <v>18.04</v>
      </c>
      <c r="E318" s="1">
        <v>0</v>
      </c>
      <c r="F318" s="1">
        <v>0</v>
      </c>
      <c r="G318" s="2">
        <f t="shared" si="12"/>
        <v>42.078580000000002</v>
      </c>
      <c r="H318" s="2">
        <f t="shared" si="13"/>
        <v>0.38000000000000256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212257.91</v>
      </c>
      <c r="D319" s="1">
        <f>'PR-RAS'!E324</f>
        <v>0</v>
      </c>
      <c r="E319" s="1">
        <v>0</v>
      </c>
      <c r="F319" s="1">
        <v>0</v>
      </c>
      <c r="G319" s="2">
        <f t="shared" si="12"/>
        <v>67498.015379999997</v>
      </c>
      <c r="H319" s="2">
        <f t="shared" si="13"/>
        <v>8.999999999650754E-2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325702.86</v>
      </c>
      <c r="D355" s="1">
        <f>'PR-RAS'!E360</f>
        <v>171679.66</v>
      </c>
      <c r="E355" s="1">
        <v>0</v>
      </c>
      <c r="F355" s="1">
        <v>0</v>
      </c>
      <c r="G355" s="2">
        <f t="shared" si="12"/>
        <v>236848.01171999995</v>
      </c>
      <c r="H355" s="2">
        <f t="shared" si="13"/>
        <v>0.48000000001047738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5292</v>
      </c>
      <c r="E356" s="1">
        <v>0</v>
      </c>
      <c r="F356" s="1">
        <v>0</v>
      </c>
      <c r="G356" s="2">
        <f t="shared" si="12"/>
        <v>3757.3199999999997</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5292</v>
      </c>
      <c r="E361" s="1">
        <v>0</v>
      </c>
      <c r="F361" s="1">
        <v>0</v>
      </c>
      <c r="G361" s="2">
        <f t="shared" si="12"/>
        <v>3810.24</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5292</v>
      </c>
      <c r="E367" s="1">
        <v>0</v>
      </c>
      <c r="F367" s="1">
        <v>0</v>
      </c>
      <c r="G367" s="2">
        <f t="shared" si="12"/>
        <v>3873.7440000000001</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325702.86</v>
      </c>
      <c r="D368" s="1">
        <f>'PR-RAS'!E373</f>
        <v>166387.66</v>
      </c>
      <c r="E368" s="1">
        <v>0</v>
      </c>
      <c r="F368" s="1">
        <v>0</v>
      </c>
      <c r="G368" s="2">
        <f t="shared" si="12"/>
        <v>241661.49205999996</v>
      </c>
      <c r="H368" s="2">
        <f t="shared" si="13"/>
        <v>0.48000000001047738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316268.76</v>
      </c>
      <c r="D369" s="1">
        <f>'PR-RAS'!E374</f>
        <v>159400.16</v>
      </c>
      <c r="E369" s="1">
        <v>0</v>
      </c>
      <c r="F369" s="1">
        <v>0</v>
      </c>
      <c r="G369" s="2">
        <f t="shared" si="12"/>
        <v>233705.42144000003</v>
      </c>
      <c r="H369" s="2">
        <f t="shared" si="13"/>
        <v>0.39999999999417923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230590.06</v>
      </c>
      <c r="D371" s="1">
        <f>'PR-RAS'!E376</f>
        <v>158900.16</v>
      </c>
      <c r="E371" s="1">
        <v>0</v>
      </c>
      <c r="F371" s="1">
        <v>0</v>
      </c>
      <c r="G371" s="2">
        <f t="shared" si="12"/>
        <v>202904.4406</v>
      </c>
      <c r="H371" s="2">
        <f t="shared" si="13"/>
        <v>0.22000000000116415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85678.7</v>
      </c>
      <c r="D372" s="1">
        <f>'PR-RAS'!E377</f>
        <v>500</v>
      </c>
      <c r="E372" s="1">
        <v>0</v>
      </c>
      <c r="F372" s="1">
        <v>0</v>
      </c>
      <c r="G372" s="2">
        <f t="shared" si="12"/>
        <v>32157.797699999999</v>
      </c>
      <c r="H372" s="2">
        <f t="shared" si="13"/>
        <v>0.30000000000291038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9434.1</v>
      </c>
      <c r="D374" s="1">
        <f>'PR-RAS'!E379</f>
        <v>6987.5</v>
      </c>
      <c r="E374" s="1">
        <v>0</v>
      </c>
      <c r="F374" s="1">
        <v>0</v>
      </c>
      <c r="G374" s="2">
        <f t="shared" si="12"/>
        <v>8731.5942999999988</v>
      </c>
      <c r="H374" s="2">
        <f t="shared" si="13"/>
        <v>0.6000000000003638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7094.26</v>
      </c>
      <c r="D375" s="1">
        <f>'PR-RAS'!E380</f>
        <v>537.5</v>
      </c>
      <c r="E375" s="1">
        <v>0</v>
      </c>
      <c r="F375" s="1">
        <v>0</v>
      </c>
      <c r="G375" s="2">
        <f t="shared" si="12"/>
        <v>3055.3032400000002</v>
      </c>
      <c r="H375" s="2">
        <f t="shared" si="13"/>
        <v>0.76000000000021828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2339.84</v>
      </c>
      <c r="D381" s="1">
        <f>'PR-RAS'!E386</f>
        <v>6450</v>
      </c>
      <c r="E381" s="1">
        <v>0</v>
      </c>
      <c r="F381" s="1">
        <v>0</v>
      </c>
      <c r="G381" s="2">
        <f t="shared" si="12"/>
        <v>5791.1392000000005</v>
      </c>
      <c r="H381" s="2">
        <f t="shared" si="13"/>
        <v>0.15999999999985448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113348.28999999998</v>
      </c>
      <c r="D413" s="1">
        <f>'PR-RAS'!E418</f>
        <v>137411.62</v>
      </c>
      <c r="E413" s="1">
        <v>0</v>
      </c>
      <c r="F413" s="1">
        <v>0</v>
      </c>
      <c r="G413" s="2">
        <f t="shared" si="12"/>
        <v>159926.67035999999</v>
      </c>
      <c r="H413" s="2">
        <f t="shared" si="13"/>
        <v>0.66999999998370185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225988.59</v>
      </c>
      <c r="D415" s="1">
        <f>'PR-RAS'!E420</f>
        <v>1894824.99</v>
      </c>
      <c r="E415" s="1">
        <v>0</v>
      </c>
      <c r="F415" s="1">
        <v>0</v>
      </c>
      <c r="G415" s="2">
        <f t="shared" si="12"/>
        <v>1662474.3679799999</v>
      </c>
      <c r="H415" s="2">
        <f t="shared" si="13"/>
        <v>0.42000000001280569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150</v>
      </c>
      <c r="E416" s="1">
        <v>0</v>
      </c>
      <c r="F416" s="1">
        <v>0</v>
      </c>
      <c r="G416" s="2">
        <f t="shared" si="12"/>
        <v>124.5</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1063059.78</v>
      </c>
      <c r="D417" s="1">
        <f>'PR-RAS'!E422</f>
        <v>1185466.81</v>
      </c>
      <c r="E417" s="1">
        <v>0</v>
      </c>
      <c r="F417" s="1">
        <v>0</v>
      </c>
      <c r="G417" s="2">
        <f t="shared" si="12"/>
        <v>1428541.2544</v>
      </c>
      <c r="H417" s="2">
        <f t="shared" si="13"/>
        <v>0.40999999991618097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488220.69999999995</v>
      </c>
      <c r="D418" s="1">
        <f>'PR-RAS'!E423</f>
        <v>459145.99</v>
      </c>
      <c r="E418" s="1">
        <v>0</v>
      </c>
      <c r="F418" s="1">
        <v>0</v>
      </c>
      <c r="G418" s="2">
        <f t="shared" si="12"/>
        <v>586515.78755999997</v>
      </c>
      <c r="H418" s="2">
        <f t="shared" si="13"/>
        <v>0.31000000005587935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574839.08000000007</v>
      </c>
      <c r="D419" s="1">
        <f>'PR-RAS'!E424</f>
        <v>726320.82000000007</v>
      </c>
      <c r="E419" s="1">
        <v>0</v>
      </c>
      <c r="F419" s="1">
        <v>0</v>
      </c>
      <c r="G419" s="2">
        <f t="shared" si="12"/>
        <v>847486.94096000004</v>
      </c>
      <c r="H419" s="2">
        <f t="shared" si="13"/>
        <v>0.26000000000931323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579772.09000000008</v>
      </c>
      <c r="D421" s="1">
        <f>'PR-RAS'!E426</f>
        <v>119395.66999999993</v>
      </c>
      <c r="E421" s="1">
        <v>0</v>
      </c>
      <c r="F421" s="1">
        <v>0</v>
      </c>
      <c r="G421" s="2">
        <f t="shared" si="12"/>
        <v>343796.64059999998</v>
      </c>
      <c r="H421" s="2">
        <f t="shared" si="13"/>
        <v>0.42000000015832484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111587.77</v>
      </c>
      <c r="D423" s="1">
        <f>'PR-RAS'!E428</f>
        <v>15160.83</v>
      </c>
      <c r="E423" s="1">
        <v>0</v>
      </c>
      <c r="F423" s="1">
        <v>0</v>
      </c>
      <c r="G423" s="2">
        <f t="shared" si="12"/>
        <v>59885.779459999998</v>
      </c>
      <c r="H423" s="2">
        <f t="shared" si="13"/>
        <v>0.39999999999599822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680000</v>
      </c>
      <c r="E635" s="1">
        <v>0</v>
      </c>
      <c r="F635" s="1">
        <v>0</v>
      </c>
      <c r="G635" s="2">
        <f t="shared" si="14"/>
        <v>862240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1063059.78</v>
      </c>
      <c r="D637" s="1">
        <f>'PR-RAS'!E643</f>
        <v>1185466.81</v>
      </c>
      <c r="E637" s="1">
        <v>0</v>
      </c>
      <c r="F637" s="1">
        <v>0</v>
      </c>
      <c r="G637" s="2">
        <f t="shared" si="14"/>
        <v>2184019.8024000004</v>
      </c>
      <c r="H637" s="2">
        <f t="shared" si="15"/>
        <v>0.40999999991618097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488220.69999999995</v>
      </c>
      <c r="D638" s="1">
        <f>'PR-RAS'!E644</f>
        <v>459145.99</v>
      </c>
      <c r="E638" s="1">
        <v>0</v>
      </c>
      <c r="F638" s="1">
        <v>0</v>
      </c>
      <c r="G638" s="2">
        <f t="shared" si="14"/>
        <v>895948.57715999999</v>
      </c>
      <c r="H638" s="2">
        <f t="shared" si="15"/>
        <v>0.31000000005587935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574839.08000000007</v>
      </c>
      <c r="D639" s="1">
        <f>'PR-RAS'!E645</f>
        <v>726320.82000000007</v>
      </c>
      <c r="E639" s="1">
        <v>0</v>
      </c>
      <c r="F639" s="1">
        <v>0</v>
      </c>
      <c r="G639" s="2">
        <f t="shared" si="14"/>
        <v>1293532.6993600002</v>
      </c>
      <c r="H639" s="2">
        <f t="shared" si="15"/>
        <v>0.26000000000931323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579772.09000000008</v>
      </c>
      <c r="D641" s="1">
        <f>'PR-RAS'!E647</f>
        <v>799395.66999999993</v>
      </c>
      <c r="E641" s="1">
        <v>0</v>
      </c>
      <c r="F641" s="1">
        <v>0</v>
      </c>
      <c r="G641" s="2">
        <f t="shared" si="14"/>
        <v>1394280.5951999999</v>
      </c>
      <c r="H641" s="2">
        <f t="shared" si="15"/>
        <v>0.42000000015832484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1154611.1700000002</v>
      </c>
      <c r="D643" s="1">
        <f>'PR-RAS'!E649</f>
        <v>1525716.49</v>
      </c>
      <c r="E643" s="1">
        <v>0</v>
      </c>
      <c r="F643" s="1">
        <v>0</v>
      </c>
      <c r="G643" s="2">
        <f t="shared" si="14"/>
        <v>2700280.3443000005</v>
      </c>
      <c r="H643" s="2">
        <f t="shared" si="15"/>
        <v>0.66000000014901161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718806.04</v>
      </c>
      <c r="D646" s="1">
        <f>'PR-RAS'!E653</f>
        <v>1171595.31</v>
      </c>
      <c r="E646" s="1">
        <v>0</v>
      </c>
      <c r="F646" s="1">
        <v>0</v>
      </c>
      <c r="G646" s="2">
        <f t="shared" si="14"/>
        <v>1974987.8457000002</v>
      </c>
      <c r="H646" s="2">
        <f t="shared" si="15"/>
        <v>0.35000000009313226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1048659.54</v>
      </c>
      <c r="D647" s="1">
        <f>'PR-RAS'!E654</f>
        <v>1346236.84</v>
      </c>
      <c r="E647" s="1">
        <v>0</v>
      </c>
      <c r="F647" s="1">
        <v>0</v>
      </c>
      <c r="G647" s="2">
        <f t="shared" si="14"/>
        <v>2416772.06012</v>
      </c>
      <c r="H647" s="2">
        <f t="shared" si="15"/>
        <v>0.61999999987892807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597771.38</v>
      </c>
      <c r="D648" s="1">
        <f>'PR-RAS'!E655</f>
        <v>889555.9</v>
      </c>
      <c r="E648" s="1">
        <v>0</v>
      </c>
      <c r="F648" s="1">
        <v>0</v>
      </c>
      <c r="G648" s="2">
        <f t="shared" si="14"/>
        <v>1537843.4174600001</v>
      </c>
      <c r="H648" s="2">
        <f t="shared" si="15"/>
        <v>0.47999999998137355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1169694.2000000002</v>
      </c>
      <c r="D649" s="1">
        <f>'PR-RAS'!E656</f>
        <v>1628276.2500000005</v>
      </c>
      <c r="E649" s="1">
        <v>0</v>
      </c>
      <c r="F649" s="1">
        <v>0</v>
      </c>
      <c r="G649" s="2">
        <f t="shared" si="14"/>
        <v>2868207.8616000009</v>
      </c>
      <c r="H649" s="2">
        <f t="shared" si="15"/>
        <v>0.4500000006519258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2091.9299999999998</v>
      </c>
      <c r="D654" s="1">
        <f>'PR-RAS'!E661</f>
        <v>0</v>
      </c>
      <c r="E654" s="1">
        <v>0</v>
      </c>
      <c r="F654" s="1">
        <v>0</v>
      </c>
      <c r="G654" s="2">
        <f t="shared" si="14"/>
        <v>1366.0302899999999</v>
      </c>
      <c r="H654" s="2">
        <f t="shared" si="15"/>
        <v>7.0000000000163709E-2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10335</v>
      </c>
      <c r="E657" s="1">
        <v>0</v>
      </c>
      <c r="F657" s="1">
        <v>0</v>
      </c>
      <c r="G657" s="2">
        <f t="shared" si="16"/>
        <v>13559.52</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187972.83</v>
      </c>
      <c r="D662" s="1">
        <f>'PR-RAS'!E669</f>
        <v>212928.54</v>
      </c>
      <c r="E662" s="1">
        <v>0</v>
      </c>
      <c r="F662" s="1">
        <v>0</v>
      </c>
      <c r="G662" s="2">
        <f t="shared" si="14"/>
        <v>405741.57051000005</v>
      </c>
      <c r="H662" s="2">
        <f t="shared" si="15"/>
        <v>0.63000000000465661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226.34</v>
      </c>
      <c r="E704" s="1">
        <v>0</v>
      </c>
      <c r="F704" s="1">
        <v>0</v>
      </c>
      <c r="G704" s="2">
        <f t="shared" ref="G704:G707" si="20">(B704/1000)*(C704*1+D704*2)</f>
        <v>318.23403999999999</v>
      </c>
      <c r="H704" s="2">
        <f t="shared" ref="H704:H707" si="21">ABS(C704-ROUND(C704,0))+ABS(D704-ROUND(D704,0))</f>
        <v>0.34000000000000341</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0.3</v>
      </c>
      <c r="E705" s="1">
        <v>0</v>
      </c>
      <c r="F705" s="1">
        <v>0</v>
      </c>
      <c r="G705" s="2">
        <f t="shared" si="20"/>
        <v>0.42239999999999994</v>
      </c>
      <c r="H705" s="2">
        <f t="shared" si="21"/>
        <v>0.3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1723.26</v>
      </c>
      <c r="D727" s="1">
        <f>'PR-RAS'!E734</f>
        <v>1995.07</v>
      </c>
      <c r="E727" s="1">
        <v>0</v>
      </c>
      <c r="F727" s="1">
        <v>0</v>
      </c>
      <c r="G727" s="2">
        <f t="shared" si="14"/>
        <v>4147.9283999999998</v>
      </c>
      <c r="H727" s="2">
        <f t="shared" si="15"/>
        <v>0.32999999999992724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6613.52</v>
      </c>
      <c r="D731" s="1">
        <f>'PR-RAS'!E738</f>
        <v>6563.48</v>
      </c>
      <c r="E731" s="1">
        <v>0</v>
      </c>
      <c r="F731" s="1">
        <v>0</v>
      </c>
      <c r="G731" s="2">
        <f t="shared" si="14"/>
        <v>14410.5504</v>
      </c>
      <c r="H731" s="2">
        <f t="shared" si="15"/>
        <v>0.95999999999912689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118.86</v>
      </c>
      <c r="D734" s="1">
        <f>'PR-RAS'!E741</f>
        <v>0</v>
      </c>
      <c r="E734" s="1">
        <v>0</v>
      </c>
      <c r="F734" s="1">
        <v>0</v>
      </c>
      <c r="G734" s="2">
        <f t="shared" si="14"/>
        <v>87.124380000000002</v>
      </c>
      <c r="H734" s="2">
        <f t="shared" si="15"/>
        <v>0.14000000000000057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702.31</v>
      </c>
      <c r="E736" s="1">
        <v>0</v>
      </c>
      <c r="F736" s="1">
        <v>0</v>
      </c>
      <c r="G736" s="2">
        <f t="shared" ref="G736:G737" si="28">(B736/1000)*(C736*1+D736*2)</f>
        <v>1032.3956999999998</v>
      </c>
      <c r="H736" s="2">
        <f t="shared" ref="H736:H737" si="29">ABS(C736-ROUND(C736,0))+ABS(D736-ROUND(D736,0))</f>
        <v>0.30999999999994543</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2124.75</v>
      </c>
      <c r="E753" s="1">
        <v>0</v>
      </c>
      <c r="F753" s="1">
        <v>0</v>
      </c>
      <c r="G753" s="2">
        <f t="shared" si="14"/>
        <v>3195.6239999999998</v>
      </c>
      <c r="H753" s="2">
        <f t="shared" si="15"/>
        <v>0.25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2052.73</v>
      </c>
      <c r="D774" s="1">
        <f>'PR-RAS'!E781</f>
        <v>2760.67</v>
      </c>
      <c r="E774" s="1">
        <v>0</v>
      </c>
      <c r="F774" s="1">
        <v>0</v>
      </c>
      <c r="G774" s="2">
        <f t="shared" si="14"/>
        <v>5854.7561100000003</v>
      </c>
      <c r="H774" s="2">
        <f t="shared" si="15"/>
        <v>0.59999999999990905</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4600</v>
      </c>
      <c r="D838" s="1">
        <f>'PR-RAS'!E845</f>
        <v>0</v>
      </c>
      <c r="E838" s="1">
        <v>0</v>
      </c>
      <c r="F838" s="1">
        <v>0</v>
      </c>
      <c r="G838" s="2">
        <f t="shared" si="34"/>
        <v>3850.2</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6689.34</v>
      </c>
      <c r="D839" s="1">
        <f>'PR-RAS'!E846</f>
        <v>5371.68</v>
      </c>
      <c r="E839" s="1">
        <v>0</v>
      </c>
      <c r="F839" s="1">
        <v>0</v>
      </c>
      <c r="G839" s="2">
        <f t="shared" si="34"/>
        <v>14608.6026</v>
      </c>
      <c r="H839" s="2">
        <f t="shared" si="35"/>
        <v>0.65999999999985448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186.18</v>
      </c>
      <c r="D843" s="1">
        <f>'PR-RAS'!E850</f>
        <v>1000</v>
      </c>
      <c r="E843" s="1">
        <v>0</v>
      </c>
      <c r="F843" s="1">
        <v>0</v>
      </c>
      <c r="G843" s="2">
        <f t="shared" si="34"/>
        <v>1840.7635599999999</v>
      </c>
      <c r="H843" s="2">
        <f t="shared" si="35"/>
        <v>0.18000000000000682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1.32</v>
      </c>
      <c r="D848" s="1">
        <f>'PR-RAS'!E855</f>
        <v>2.2000000000000002</v>
      </c>
      <c r="E848" s="1">
        <v>0</v>
      </c>
      <c r="F848" s="1">
        <v>0</v>
      </c>
      <c r="G848" s="2">
        <f t="shared" si="34"/>
        <v>4.8448400000000005</v>
      </c>
      <c r="H848" s="2">
        <f t="shared" si="35"/>
        <v>0.52000000000000024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330829.25</v>
      </c>
      <c r="D1582" s="6"/>
      <c r="E1582" s="6">
        <v>0</v>
      </c>
      <c r="F1582" s="6">
        <v>0</v>
      </c>
      <c r="G1582" s="7">
        <f t="shared" ref="G1582:G1686" si="70">B1582/1000*C1582</f>
        <v>330.82925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454981.56</v>
      </c>
      <c r="D1583" s="1">
        <v>0</v>
      </c>
      <c r="E1583" s="1">
        <v>0</v>
      </c>
      <c r="F1583" s="1">
        <v>0</v>
      </c>
      <c r="G1583" s="2">
        <f t="shared" si="70"/>
        <v>909.96312</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282279.83999999997</v>
      </c>
      <c r="D1585" s="1">
        <v>0</v>
      </c>
      <c r="E1585" s="1">
        <v>0</v>
      </c>
      <c r="F1585" s="1">
        <v>0</v>
      </c>
      <c r="G1585" s="2">
        <f t="shared" si="70"/>
        <v>1129.1193599999999</v>
      </c>
      <c r="H1585" s="2">
        <f t="shared" si="71"/>
        <v>0.16000000003259629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40783.370000000003</v>
      </c>
      <c r="D1586" s="1">
        <v>0</v>
      </c>
      <c r="E1586" s="1">
        <v>0</v>
      </c>
      <c r="F1586" s="1">
        <v>0</v>
      </c>
      <c r="G1586" s="2">
        <f t="shared" si="70"/>
        <v>203.91685000000001</v>
      </c>
      <c r="H1586" s="2">
        <f t="shared" si="71"/>
        <v>0.37000000000261934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129273.99</v>
      </c>
      <c r="D1587" s="1">
        <v>0</v>
      </c>
      <c r="E1587" s="1">
        <v>0</v>
      </c>
      <c r="F1587" s="1">
        <v>0</v>
      </c>
      <c r="G1587" s="2">
        <f t="shared" si="70"/>
        <v>775.64394000000004</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2289.62</v>
      </c>
      <c r="D1588" s="1">
        <v>0</v>
      </c>
      <c r="E1588" s="1">
        <v>0</v>
      </c>
      <c r="F1588" s="1">
        <v>0</v>
      </c>
      <c r="G1588" s="2">
        <f t="shared" si="70"/>
        <v>16.027339999999999</v>
      </c>
      <c r="H1588" s="2">
        <f t="shared" si="71"/>
        <v>0.38000000000010914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37538.42</v>
      </c>
      <c r="D1589" s="1">
        <v>0</v>
      </c>
      <c r="E1589" s="1">
        <v>0</v>
      </c>
      <c r="F1589" s="1">
        <v>0</v>
      </c>
      <c r="G1589" s="2">
        <f t="shared" si="70"/>
        <v>300.30736000000002</v>
      </c>
      <c r="H1589" s="2">
        <f t="shared" si="71"/>
        <v>0.41999999999825377</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6890.67</v>
      </c>
      <c r="D1590" s="1">
        <v>0</v>
      </c>
      <c r="E1590" s="1">
        <v>0</v>
      </c>
      <c r="F1590" s="1">
        <v>0</v>
      </c>
      <c r="G1590" s="2">
        <f>B1590/1000*C1590</f>
        <v>62.016029999999994</v>
      </c>
      <c r="H1590" s="2">
        <f>ABS(C1590-ROUND(C1590,0))</f>
        <v>0.32999999999992724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60073.88</v>
      </c>
      <c r="D1591" s="1">
        <v>0</v>
      </c>
      <c r="E1591" s="1">
        <v>0</v>
      </c>
      <c r="F1591" s="1">
        <v>0</v>
      </c>
      <c r="G1591" s="2">
        <f t="shared" si="70"/>
        <v>600.73879999999997</v>
      </c>
      <c r="H1591" s="2">
        <f t="shared" si="71"/>
        <v>0.12000000000261934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4542.3500000000004</v>
      </c>
      <c r="D1592" s="1">
        <v>0</v>
      </c>
      <c r="E1592" s="1">
        <v>0</v>
      </c>
      <c r="F1592" s="1">
        <v>0</v>
      </c>
      <c r="G1592" s="2">
        <f t="shared" si="70"/>
        <v>49.965850000000003</v>
      </c>
      <c r="H1592" s="2">
        <f t="shared" si="71"/>
        <v>0.3500000000003638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887.54</v>
      </c>
      <c r="D1593" s="1">
        <v>0</v>
      </c>
      <c r="E1593" s="1">
        <v>0</v>
      </c>
      <c r="F1593" s="1">
        <v>0</v>
      </c>
      <c r="G1593" s="2">
        <f t="shared" si="70"/>
        <v>10.65048</v>
      </c>
      <c r="H1593" s="2">
        <f t="shared" si="71"/>
        <v>0.46000000000003638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171679.66</v>
      </c>
      <c r="D1594" s="1">
        <v>0</v>
      </c>
      <c r="E1594" s="1">
        <v>0</v>
      </c>
      <c r="F1594" s="1">
        <v>0</v>
      </c>
      <c r="G1594" s="2">
        <f t="shared" si="70"/>
        <v>2231.8355799999999</v>
      </c>
      <c r="H1594" s="2">
        <f t="shared" si="71"/>
        <v>0.33999999999650754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1022.06</v>
      </c>
      <c r="D1601" s="1">
        <v>0</v>
      </c>
      <c r="E1601" s="1">
        <v>0</v>
      </c>
      <c r="F1601" s="1">
        <v>0</v>
      </c>
      <c r="G1601" s="2">
        <f>B1601/1000*C1601</f>
        <v>20.441199999999998</v>
      </c>
      <c r="H1601" s="2">
        <f>ABS(C1601-ROUND(C1601,0))</f>
        <v>5.999999999994543E-2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724621.44</v>
      </c>
      <c r="D1602" s="1">
        <v>0</v>
      </c>
      <c r="E1602" s="1">
        <v>0</v>
      </c>
      <c r="F1602" s="1">
        <v>0</v>
      </c>
      <c r="G1602" s="2">
        <f t="shared" si="70"/>
        <v>15217.05024</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302435.87</v>
      </c>
      <c r="D1604" s="1">
        <v>0</v>
      </c>
      <c r="E1604" s="1">
        <v>0</v>
      </c>
      <c r="F1604" s="1">
        <v>0</v>
      </c>
      <c r="G1604" s="2">
        <f t="shared" si="70"/>
        <v>6956.0250099999994</v>
      </c>
      <c r="H1604" s="2">
        <f t="shared" si="71"/>
        <v>0.13000000000465661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42622.33</v>
      </c>
      <c r="D1605" s="1">
        <v>0</v>
      </c>
      <c r="E1605" s="1">
        <v>0</v>
      </c>
      <c r="F1605" s="1">
        <v>0</v>
      </c>
      <c r="G1605" s="2">
        <f t="shared" si="70"/>
        <v>1022.93592</v>
      </c>
      <c r="H1605" s="2">
        <f t="shared" si="71"/>
        <v>0.33000000000174623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148034.35</v>
      </c>
      <c r="D1606" s="1">
        <v>0</v>
      </c>
      <c r="E1606" s="1">
        <v>0</v>
      </c>
      <c r="F1606" s="1">
        <v>0</v>
      </c>
      <c r="G1606" s="2">
        <f t="shared" si="70"/>
        <v>3700.8587500000003</v>
      </c>
      <c r="H1606" s="2">
        <f t="shared" si="71"/>
        <v>0.35000000000582077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2227.86</v>
      </c>
      <c r="D1607" s="1">
        <v>0</v>
      </c>
      <c r="E1607" s="1">
        <v>0</v>
      </c>
      <c r="F1607" s="1">
        <v>0</v>
      </c>
      <c r="G1607" s="2">
        <f t="shared" si="70"/>
        <v>57.92436</v>
      </c>
      <c r="H1607" s="2">
        <f t="shared" si="71"/>
        <v>0.13999999999987267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36381.5</v>
      </c>
      <c r="D1608" s="1">
        <v>0</v>
      </c>
      <c r="E1608" s="1">
        <v>0</v>
      </c>
      <c r="F1608" s="1">
        <v>0</v>
      </c>
      <c r="G1608" s="2">
        <f t="shared" si="70"/>
        <v>982.30049999999994</v>
      </c>
      <c r="H1608" s="2">
        <f t="shared" si="71"/>
        <v>0.5</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6543.67</v>
      </c>
      <c r="D1609" s="1">
        <v>0</v>
      </c>
      <c r="E1609" s="1">
        <v>0</v>
      </c>
      <c r="F1609" s="1">
        <v>0</v>
      </c>
      <c r="G1609" s="2">
        <f>B1609/1000*C1609</f>
        <v>183.22275999999999</v>
      </c>
      <c r="H1609" s="2">
        <f>ABS(C1609-ROUND(C1609,0))</f>
        <v>0.32999999999992724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61328.3</v>
      </c>
      <c r="D1610" s="1">
        <v>0</v>
      </c>
      <c r="E1610" s="1">
        <v>0</v>
      </c>
      <c r="F1610" s="1">
        <v>0</v>
      </c>
      <c r="G1610" s="2">
        <f t="shared" si="70"/>
        <v>1778.5207000000003</v>
      </c>
      <c r="H1610" s="2">
        <f t="shared" si="71"/>
        <v>0.30000000000291038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4997.8599999999997</v>
      </c>
      <c r="D1611" s="1">
        <v>0</v>
      </c>
      <c r="E1611" s="1">
        <v>0</v>
      </c>
      <c r="F1611" s="1">
        <v>0</v>
      </c>
      <c r="G1611" s="2">
        <f t="shared" si="70"/>
        <v>149.93579999999997</v>
      </c>
      <c r="H1611" s="2">
        <f t="shared" si="71"/>
        <v>0.14000000000032742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300</v>
      </c>
      <c r="D1612" s="1">
        <v>0</v>
      </c>
      <c r="E1612" s="1">
        <v>0</v>
      </c>
      <c r="F1612" s="1">
        <v>0</v>
      </c>
      <c r="G1612" s="2">
        <f t="shared" si="70"/>
        <v>9.3000000000000007</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422185.57</v>
      </c>
      <c r="D1613" s="1">
        <v>0</v>
      </c>
      <c r="E1613" s="1">
        <v>0</v>
      </c>
      <c r="F1613" s="1">
        <v>0</v>
      </c>
      <c r="G1613" s="2">
        <f t="shared" si="70"/>
        <v>13509.938240000001</v>
      </c>
      <c r="H1613" s="2">
        <f t="shared" si="71"/>
        <v>0.42999999999301508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61189.370000000112</v>
      </c>
      <c r="D1621" s="1">
        <v>0</v>
      </c>
      <c r="E1621" s="1">
        <v>0</v>
      </c>
      <c r="F1621" s="1">
        <v>0</v>
      </c>
      <c r="G1621" s="2">
        <f t="shared" si="70"/>
        <v>2447.5748000000044</v>
      </c>
      <c r="H1621" s="2">
        <f t="shared" si="71"/>
        <v>0.37000000011175871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61189.369999999995</v>
      </c>
      <c r="D1681" s="1">
        <v>0</v>
      </c>
      <c r="E1681" s="1">
        <v>0</v>
      </c>
      <c r="F1681" s="1">
        <v>0</v>
      </c>
      <c r="G1681" s="2">
        <f t="shared" si="70"/>
        <v>6118.9369999999999</v>
      </c>
      <c r="H1681" s="2">
        <f t="shared" si="71"/>
        <v>0.36999999999534339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48367.12</v>
      </c>
      <c r="D1683" s="1">
        <v>0</v>
      </c>
      <c r="E1683" s="1">
        <v>0</v>
      </c>
      <c r="F1683" s="1">
        <v>0</v>
      </c>
      <c r="G1683" s="2">
        <f t="shared" si="70"/>
        <v>4933.4462400000002</v>
      </c>
      <c r="H1683" s="2">
        <f t="shared" si="71"/>
        <v>0.12000000000261934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6449.16</v>
      </c>
      <c r="D1684" s="1">
        <v>0</v>
      </c>
      <c r="E1684" s="1">
        <v>0</v>
      </c>
      <c r="F1684" s="1">
        <v>0</v>
      </c>
      <c r="G1684" s="2">
        <f t="shared" si="70"/>
        <v>664.26347999999996</v>
      </c>
      <c r="H1684" s="2">
        <f t="shared" si="71"/>
        <v>0.15999999999985448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6373.09</v>
      </c>
      <c r="D1686" s="13">
        <v>0</v>
      </c>
      <c r="E1686" s="13">
        <v>0</v>
      </c>
      <c r="F1686" s="13">
        <v>0</v>
      </c>
      <c r="G1686" s="14">
        <f t="shared" si="70"/>
        <v>669.17444999999998</v>
      </c>
      <c r="H1686" s="14">
        <f t="shared" si="71"/>
        <v>9.0000000000145519E-2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33312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850705.21</v>
      </c>
      <c r="I16" s="298">
        <f>'PR-RAS'!E6</f>
        <v>1151198.77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162517.83999999997</v>
      </c>
      <c r="I17" s="298">
        <f>'PR-RAS'!E152</f>
        <v>287466.33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1154611.1700000002</v>
      </c>
      <c r="I18" s="298">
        <f>'PR-RAS'!E649</f>
        <v>1525716.49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330829.25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61189.370000000112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61189.369999999995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02" zoomScale="115" zoomScaleNormal="115" workbookViewId="0">
      <selection activeCell="C656" sqref="C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850705.21</v>
      </c>
      <c r="E6" s="59">
        <f>E7+E43+E49+E82+E106+E125+E134+E140</f>
        <v>1151198.77</v>
      </c>
      <c r="F6" s="44">
        <f t="shared" ref="F6:F132" si="0">IF(D6&lt;&gt;0,IF(E6/D6&gt;=100,"&gt;&gt;100",E6/D6*100),"-")</f>
        <v>135.32287759234484</v>
      </c>
    </row>
    <row r="7" spans="1:24" ht="12.75" customHeight="1" x14ac:dyDescent="0.2">
      <c r="A7" s="62">
        <v>61</v>
      </c>
      <c r="B7" s="228" t="s">
        <v>65</v>
      </c>
      <c r="C7" s="267" t="s">
        <v>66</v>
      </c>
      <c r="D7" s="59">
        <f>D8+D17+D23+D29+D36+D39</f>
        <v>167949.64</v>
      </c>
      <c r="E7" s="59">
        <f>E8+E17+E23+E29+E36+E39</f>
        <v>216801.92000000001</v>
      </c>
      <c r="F7" s="44">
        <f t="shared" si="0"/>
        <v>129.08745740687507</v>
      </c>
    </row>
    <row r="8" spans="1:24" ht="12.75" customHeight="1" x14ac:dyDescent="0.2">
      <c r="A8" s="62">
        <v>611</v>
      </c>
      <c r="B8" s="228" t="s">
        <v>67</v>
      </c>
      <c r="C8" s="267" t="s">
        <v>68</v>
      </c>
      <c r="D8" s="59">
        <f>SUM(D9:D14)-D15-D16</f>
        <v>156898.69</v>
      </c>
      <c r="E8" s="59">
        <f>SUM(E9:E14)-E15-E16</f>
        <v>205886.9</v>
      </c>
      <c r="F8" s="44">
        <f t="shared" si="0"/>
        <v>131.22282920271672</v>
      </c>
    </row>
    <row r="9" spans="1:24" ht="12.75" customHeight="1" x14ac:dyDescent="0.2">
      <c r="A9" s="62">
        <v>6111</v>
      </c>
      <c r="B9" s="64" t="s">
        <v>69</v>
      </c>
      <c r="C9" s="267" t="s">
        <v>70</v>
      </c>
      <c r="D9" s="193">
        <v>156898.69</v>
      </c>
      <c r="E9" s="193">
        <v>205886.9</v>
      </c>
      <c r="F9" s="44">
        <f t="shared" si="0"/>
        <v>131.22282920271672</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11050.95</v>
      </c>
      <c r="E23" s="59">
        <f t="shared" si="2"/>
        <v>10618.48</v>
      </c>
      <c r="F23" s="44">
        <f t="shared" si="0"/>
        <v>96.086580791696633</v>
      </c>
    </row>
    <row r="24" spans="1:6" ht="12.75" customHeight="1" x14ac:dyDescent="0.2">
      <c r="A24" s="62">
        <v>6131</v>
      </c>
      <c r="B24" s="64" t="s">
        <v>99</v>
      </c>
      <c r="C24" s="267" t="s">
        <v>100</v>
      </c>
      <c r="D24" s="193">
        <v>0</v>
      </c>
      <c r="E24" s="193">
        <v>283.48</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11050.95</v>
      </c>
      <c r="E27" s="193">
        <v>10335</v>
      </c>
      <c r="F27" s="44">
        <f t="shared" si="0"/>
        <v>93.521371465801579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296.54000000000002</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296.54000000000002</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665774.93999999994</v>
      </c>
      <c r="E49" s="59">
        <f>E50+E53+E58+E61+E64+E68+E71+E74+E77</f>
        <v>918265.77</v>
      </c>
      <c r="F49" s="44">
        <f t="shared" si="0"/>
        <v>137.9243517336354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477802.11</v>
      </c>
      <c r="E53" s="59">
        <f t="shared" si="8"/>
        <v>705337.23</v>
      </c>
      <c r="F53" s="44">
        <f t="shared" si="0"/>
        <v>147.62120451916797</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477802.11</v>
      </c>
      <c r="E57" s="193">
        <v>705337.23</v>
      </c>
      <c r="F57" s="44">
        <f t="shared" si="0"/>
        <v>147.62120451916797</v>
      </c>
    </row>
    <row r="58" spans="1:6" ht="24" x14ac:dyDescent="0.2">
      <c r="A58" s="62">
        <v>633</v>
      </c>
      <c r="B58" s="64" t="s">
        <v>167</v>
      </c>
      <c r="C58" s="267" t="s">
        <v>168</v>
      </c>
      <c r="D58" s="59">
        <f t="shared" ref="D58:E58" si="9">SUM(D59:D60)</f>
        <v>187972.83</v>
      </c>
      <c r="E58" s="59">
        <f t="shared" si="9"/>
        <v>212928.54</v>
      </c>
      <c r="F58" s="44">
        <f t="shared" si="0"/>
        <v>113.27623252786057</v>
      </c>
    </row>
    <row r="59" spans="1:6" ht="24" x14ac:dyDescent="0.2">
      <c r="A59" s="62">
        <v>6331</v>
      </c>
      <c r="B59" s="64" t="s">
        <v>169</v>
      </c>
      <c r="C59" s="267" t="s">
        <v>170</v>
      </c>
      <c r="D59" s="193">
        <v>187972.83</v>
      </c>
      <c r="E59" s="193">
        <v>212928.54</v>
      </c>
      <c r="F59" s="44">
        <f t="shared" si="0"/>
        <v>113.27623252786057</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13800.17</v>
      </c>
      <c r="E82" s="59">
        <f t="shared" si="15"/>
        <v>14620.96</v>
      </c>
      <c r="F82" s="44">
        <f t="shared" si="0"/>
        <v>105.94768035466228</v>
      </c>
    </row>
    <row r="83" spans="1:6" ht="12.75" customHeight="1" x14ac:dyDescent="0.2">
      <c r="A83" s="62">
        <v>641</v>
      </c>
      <c r="B83" s="63" t="s">
        <v>217</v>
      </c>
      <c r="C83" s="267" t="s">
        <v>218</v>
      </c>
      <c r="D83" s="59">
        <f t="shared" ref="D83:E83" si="16">SUM(D84:D90)</f>
        <v>261.32</v>
      </c>
      <c r="E83" s="59">
        <f t="shared" si="16"/>
        <v>271.46000000000004</v>
      </c>
      <c r="F83" s="44">
        <f t="shared" si="0"/>
        <v>103.88030001530693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244.92</v>
      </c>
      <c r="E85" s="193">
        <v>270.72000000000003</v>
      </c>
      <c r="F85" s="44">
        <f t="shared" si="0"/>
        <v>110.53405193532583</v>
      </c>
    </row>
    <row r="86" spans="1:6" ht="12.75" customHeight="1" x14ac:dyDescent="0.2">
      <c r="A86" s="62">
        <v>6414</v>
      </c>
      <c r="B86" s="63" t="s">
        <v>223</v>
      </c>
      <c r="C86" s="267" t="s">
        <v>224</v>
      </c>
      <c r="D86" s="193">
        <v>16.399999999999999</v>
      </c>
      <c r="E86" s="193">
        <v>0.74</v>
      </c>
      <c r="F86" s="44">
        <f t="shared" si="0"/>
        <v>4.51219512195122</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13538.85</v>
      </c>
      <c r="E91" s="59">
        <f t="shared" si="17"/>
        <v>14349.5</v>
      </c>
      <c r="F91" s="44">
        <f t="shared" si="0"/>
        <v>105.98758387898528</v>
      </c>
    </row>
    <row r="92" spans="1:6" ht="12.75" customHeight="1" x14ac:dyDescent="0.2">
      <c r="A92" s="62">
        <v>6421</v>
      </c>
      <c r="B92" s="63" t="s">
        <v>235</v>
      </c>
      <c r="C92" s="267" t="s">
        <v>236</v>
      </c>
      <c r="D92" s="193">
        <v>399.83</v>
      </c>
      <c r="E92" s="193">
        <v>399.83</v>
      </c>
      <c r="F92" s="44">
        <f t="shared" si="0"/>
        <v>100</v>
      </c>
    </row>
    <row r="93" spans="1:6" ht="12.75" customHeight="1" x14ac:dyDescent="0.2">
      <c r="A93" s="62">
        <v>6422</v>
      </c>
      <c r="B93" s="63" t="s">
        <v>237</v>
      </c>
      <c r="C93" s="267" t="s">
        <v>238</v>
      </c>
      <c r="D93" s="193">
        <v>544.6</v>
      </c>
      <c r="E93" s="193">
        <v>509.3</v>
      </c>
      <c r="F93" s="44">
        <f t="shared" si="0"/>
        <v>93.518178479618058</v>
      </c>
    </row>
    <row r="94" spans="1:6" ht="12.75" customHeight="1" x14ac:dyDescent="0.2">
      <c r="A94" s="62">
        <v>6423</v>
      </c>
      <c r="B94" s="63" t="s">
        <v>239</v>
      </c>
      <c r="C94" s="267" t="s">
        <v>240</v>
      </c>
      <c r="D94" s="193">
        <v>12512.84</v>
      </c>
      <c r="E94" s="193">
        <v>13440.37</v>
      </c>
      <c r="F94" s="44">
        <f t="shared" si="0"/>
        <v>107.41262575082875</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81.58</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2163.35</v>
      </c>
      <c r="E106" s="59">
        <f>E107+E112+E120+E124</f>
        <v>1510.12</v>
      </c>
      <c r="F106" s="44">
        <f t="shared" si="0"/>
        <v>69.804701042364854</v>
      </c>
    </row>
    <row r="107" spans="1:6" ht="12.75" customHeight="1" x14ac:dyDescent="0.2">
      <c r="A107" s="62">
        <v>651</v>
      </c>
      <c r="B107" s="63" t="s">
        <v>265</v>
      </c>
      <c r="C107" s="267" t="s">
        <v>266</v>
      </c>
      <c r="D107" s="59">
        <f t="shared" ref="D107:E107" si="19">SUM(D108:D111)</f>
        <v>497.7</v>
      </c>
      <c r="E107" s="59">
        <f t="shared" si="19"/>
        <v>0</v>
      </c>
      <c r="F107" s="44">
        <f t="shared" si="0"/>
        <v>0</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497.7</v>
      </c>
      <c r="E109" s="193">
        <v>0</v>
      </c>
      <c r="F109" s="44">
        <f t="shared" si="0"/>
        <v>0</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847.51</v>
      </c>
      <c r="E112" s="59">
        <f t="shared" si="20"/>
        <v>664.66</v>
      </c>
      <c r="F112" s="44">
        <f t="shared" si="0"/>
        <v>78.425033332940018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121.7</v>
      </c>
      <c r="E114" s="193">
        <v>0</v>
      </c>
      <c r="F114" s="44">
        <f t="shared" si="0"/>
        <v>0</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725.81</v>
      </c>
      <c r="E117" s="193">
        <v>664.66</v>
      </c>
      <c r="F117" s="44">
        <f t="shared" si="0"/>
        <v>91.574930078119621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818.14</v>
      </c>
      <c r="E120" s="59">
        <f t="shared" si="21"/>
        <v>845.46</v>
      </c>
      <c r="F120" s="44">
        <f t="shared" si="0"/>
        <v>103.33928178551348</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818.14</v>
      </c>
      <c r="E122" s="193">
        <v>845.46</v>
      </c>
      <c r="F122" s="44">
        <f t="shared" si="0"/>
        <v>103.33928178551348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1017.11</v>
      </c>
      <c r="E125" s="59">
        <f t="shared" si="22"/>
        <v>0</v>
      </c>
      <c r="F125" s="44">
        <f t="shared" si="0"/>
        <v>0</v>
      </c>
    </row>
    <row r="126" spans="1:6" ht="12.75" customHeight="1" x14ac:dyDescent="0.2">
      <c r="A126" s="62">
        <v>661</v>
      </c>
      <c r="B126" s="64" t="s">
        <v>303</v>
      </c>
      <c r="C126" s="267" t="s">
        <v>304</v>
      </c>
      <c r="D126" s="59">
        <f t="shared" ref="D126:E126" si="23">SUM(D127:D128)</f>
        <v>1017.11</v>
      </c>
      <c r="E126" s="59">
        <f t="shared" si="23"/>
        <v>0</v>
      </c>
      <c r="F126" s="44">
        <f t="shared" si="0"/>
        <v>0</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1017.11</v>
      </c>
      <c r="E128" s="193">
        <v>0</v>
      </c>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162517.83999999997</v>
      </c>
      <c r="E152" s="59">
        <f>E153+E164+E202+E221+E230+E262+E273</f>
        <v>287466.33</v>
      </c>
      <c r="F152" s="44">
        <f t="shared" si="26"/>
        <v>176.88293789777177</v>
      </c>
    </row>
    <row r="153" spans="1:6" ht="12.75" customHeight="1" x14ac:dyDescent="0.2">
      <c r="A153" s="62">
        <v>31</v>
      </c>
      <c r="B153" s="63" t="s">
        <v>356</v>
      </c>
      <c r="C153" s="267" t="s">
        <v>357</v>
      </c>
      <c r="D153" s="59">
        <f t="shared" ref="D153:E153" si="30">D154+D159+D160</f>
        <v>27411.33</v>
      </c>
      <c r="E153" s="59">
        <f t="shared" si="30"/>
        <v>40695.769999999997</v>
      </c>
      <c r="F153" s="44">
        <f t="shared" si="26"/>
        <v>148.46331790540626</v>
      </c>
    </row>
    <row r="154" spans="1:6" ht="12.75" customHeight="1" x14ac:dyDescent="0.2">
      <c r="A154" s="62">
        <v>311</v>
      </c>
      <c r="B154" s="63" t="s">
        <v>358</v>
      </c>
      <c r="C154" s="267" t="s">
        <v>359</v>
      </c>
      <c r="D154" s="59">
        <f t="shared" ref="D154:E154" si="31">SUM(D155:D158)</f>
        <v>17206.060000000001</v>
      </c>
      <c r="E154" s="59">
        <f t="shared" si="31"/>
        <v>23310.12</v>
      </c>
      <c r="F154" s="44">
        <f t="shared" si="26"/>
        <v>135.47622174977886</v>
      </c>
    </row>
    <row r="155" spans="1:6" ht="12.75" customHeight="1" x14ac:dyDescent="0.2">
      <c r="A155" s="62">
        <v>3111</v>
      </c>
      <c r="B155" s="63" t="s">
        <v>360</v>
      </c>
      <c r="C155" s="267" t="s">
        <v>361</v>
      </c>
      <c r="D155" s="193">
        <v>17112.240000000002</v>
      </c>
      <c r="E155" s="193">
        <v>23310.12</v>
      </c>
      <c r="F155" s="44">
        <f t="shared" si="26"/>
        <v>136.21898711098021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93.82</v>
      </c>
      <c r="E157" s="193">
        <v>0</v>
      </c>
      <c r="F157" s="44">
        <f t="shared" si="26"/>
        <v>0</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2640</v>
      </c>
      <c r="E159" s="193">
        <v>7100</v>
      </c>
      <c r="F159" s="44">
        <f t="shared" si="26"/>
        <v>268.93939393939394</v>
      </c>
    </row>
    <row r="160" spans="1:6" ht="12.75" customHeight="1" x14ac:dyDescent="0.2">
      <c r="A160" s="62">
        <v>313</v>
      </c>
      <c r="B160" s="64" t="s">
        <v>370</v>
      </c>
      <c r="C160" s="267" t="s">
        <v>371</v>
      </c>
      <c r="D160" s="59">
        <f t="shared" ref="D160:E160" si="32">SUM(D161:D163)</f>
        <v>7565.27</v>
      </c>
      <c r="E160" s="59">
        <f t="shared" si="32"/>
        <v>10285.65</v>
      </c>
      <c r="F160" s="44">
        <f t="shared" si="26"/>
        <v>135.95879591871801</v>
      </c>
    </row>
    <row r="161" spans="1:6" ht="12.75" customHeight="1" x14ac:dyDescent="0.2">
      <c r="A161" s="62">
        <v>3131</v>
      </c>
      <c r="B161" s="64" t="s">
        <v>372</v>
      </c>
      <c r="C161" s="267" t="s">
        <v>373</v>
      </c>
      <c r="D161" s="193">
        <v>4056.88</v>
      </c>
      <c r="E161" s="193">
        <v>5527.45</v>
      </c>
      <c r="F161" s="44">
        <f t="shared" si="26"/>
        <v>136.24879217526768</v>
      </c>
    </row>
    <row r="162" spans="1:6" ht="12.75" customHeight="1" x14ac:dyDescent="0.2">
      <c r="A162" s="62">
        <v>3132</v>
      </c>
      <c r="B162" s="64" t="s">
        <v>374</v>
      </c>
      <c r="C162" s="267" t="s">
        <v>375</v>
      </c>
      <c r="D162" s="193">
        <v>3508.39</v>
      </c>
      <c r="E162" s="193">
        <v>4758.2</v>
      </c>
      <c r="F162" s="44">
        <f t="shared" si="26"/>
        <v>135.62346261390553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91494.469999999987</v>
      </c>
      <c r="E164" s="59">
        <f>E165+E170+E178+E188+E189+E194</f>
        <v>129361.59000000001</v>
      </c>
      <c r="F164" s="44">
        <f t="shared" si="26"/>
        <v>141.38733193383166</v>
      </c>
    </row>
    <row r="165" spans="1:6" ht="12.75" customHeight="1" x14ac:dyDescent="0.2">
      <c r="A165" s="62">
        <v>321</v>
      </c>
      <c r="B165" s="63" t="s">
        <v>380</v>
      </c>
      <c r="C165" s="267" t="s">
        <v>381</v>
      </c>
      <c r="D165" s="59">
        <f t="shared" ref="D165:E165" si="33">SUM(D166:D169)</f>
        <v>2238.16</v>
      </c>
      <c r="E165" s="59">
        <f t="shared" si="33"/>
        <v>2752.5699999999997</v>
      </c>
      <c r="F165" s="44">
        <f t="shared" si="26"/>
        <v>122.9836115380491</v>
      </c>
    </row>
    <row r="166" spans="1:6" ht="12.75" customHeight="1" x14ac:dyDescent="0.2">
      <c r="A166" s="62">
        <v>3211</v>
      </c>
      <c r="B166" s="63" t="s">
        <v>382</v>
      </c>
      <c r="C166" s="267" t="s">
        <v>383</v>
      </c>
      <c r="D166" s="193">
        <v>0</v>
      </c>
      <c r="E166" s="193">
        <v>115</v>
      </c>
      <c r="F166" s="44" t="str">
        <f t="shared" si="26"/>
        <v>-</v>
      </c>
    </row>
    <row r="167" spans="1:6" ht="12.75" customHeight="1" x14ac:dyDescent="0.2">
      <c r="A167" s="62">
        <v>3212</v>
      </c>
      <c r="B167" s="63" t="s">
        <v>384</v>
      </c>
      <c r="C167" s="267" t="s">
        <v>385</v>
      </c>
      <c r="D167" s="193">
        <v>1723.26</v>
      </c>
      <c r="E167" s="193">
        <v>1995.07</v>
      </c>
      <c r="F167" s="44">
        <f t="shared" si="26"/>
        <v>115.77301161751564</v>
      </c>
    </row>
    <row r="168" spans="1:6" ht="12.75" customHeight="1" x14ac:dyDescent="0.2">
      <c r="A168" s="62">
        <v>3213</v>
      </c>
      <c r="B168" s="63" t="s">
        <v>386</v>
      </c>
      <c r="C168" s="267" t="s">
        <v>387</v>
      </c>
      <c r="D168" s="193">
        <v>80</v>
      </c>
      <c r="E168" s="193">
        <v>140</v>
      </c>
      <c r="F168" s="44">
        <f t="shared" si="26"/>
        <v>175</v>
      </c>
    </row>
    <row r="169" spans="1:6" ht="12.75" customHeight="1" x14ac:dyDescent="0.2">
      <c r="A169" s="62">
        <v>3214</v>
      </c>
      <c r="B169" s="63" t="s">
        <v>388</v>
      </c>
      <c r="C169" s="267" t="s">
        <v>389</v>
      </c>
      <c r="D169" s="193">
        <v>434.9</v>
      </c>
      <c r="E169" s="193">
        <v>502.5</v>
      </c>
      <c r="F169" s="44">
        <f t="shared" si="26"/>
        <v>115.54380317314326</v>
      </c>
    </row>
    <row r="170" spans="1:6" ht="12.75" customHeight="1" x14ac:dyDescent="0.2">
      <c r="A170" s="62">
        <v>322</v>
      </c>
      <c r="B170" s="63" t="s">
        <v>390</v>
      </c>
      <c r="C170" s="267" t="s">
        <v>391</v>
      </c>
      <c r="D170" s="59">
        <f t="shared" ref="D170:E170" si="34">SUM(D171:D177)</f>
        <v>9771.8499999999985</v>
      </c>
      <c r="E170" s="59">
        <f t="shared" si="34"/>
        <v>20823.310000000001</v>
      </c>
      <c r="F170" s="44">
        <f t="shared" si="26"/>
        <v>213.09485921294336</v>
      </c>
    </row>
    <row r="171" spans="1:6" ht="12.75" customHeight="1" x14ac:dyDescent="0.2">
      <c r="A171" s="62">
        <v>3221</v>
      </c>
      <c r="B171" s="63" t="s">
        <v>392</v>
      </c>
      <c r="C171" s="267" t="s">
        <v>393</v>
      </c>
      <c r="D171" s="193">
        <v>2204.12</v>
      </c>
      <c r="E171" s="193">
        <v>2722.95</v>
      </c>
      <c r="F171" s="44">
        <f t="shared" si="26"/>
        <v>123.53909950456419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7567.73</v>
      </c>
      <c r="E173" s="193">
        <v>11770.28</v>
      </c>
      <c r="F173" s="44">
        <f t="shared" si="26"/>
        <v>155.53250446302923</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6314.74</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15.34</v>
      </c>
      <c r="F177" s="44" t="str">
        <f t="shared" si="26"/>
        <v>-</v>
      </c>
    </row>
    <row r="178" spans="1:6" ht="12.75" customHeight="1" x14ac:dyDescent="0.2">
      <c r="A178" s="62">
        <v>323</v>
      </c>
      <c r="B178" s="64" t="s">
        <v>406</v>
      </c>
      <c r="C178" s="267" t="s">
        <v>407</v>
      </c>
      <c r="D178" s="59">
        <f t="shared" ref="D178:E178" si="35">SUM(D179:D187)</f>
        <v>71852.62</v>
      </c>
      <c r="E178" s="59">
        <f t="shared" si="35"/>
        <v>96135.430000000008</v>
      </c>
      <c r="F178" s="44">
        <f t="shared" si="26"/>
        <v>133.795302105894</v>
      </c>
    </row>
    <row r="179" spans="1:6" ht="12.75" customHeight="1" x14ac:dyDescent="0.2">
      <c r="A179" s="62">
        <v>3231</v>
      </c>
      <c r="B179" s="64" t="s">
        <v>408</v>
      </c>
      <c r="C179" s="267" t="s">
        <v>409</v>
      </c>
      <c r="D179" s="193">
        <v>1636.6</v>
      </c>
      <c r="E179" s="193">
        <v>2724.33</v>
      </c>
      <c r="F179" s="44">
        <f t="shared" si="26"/>
        <v>166.46278870829769</v>
      </c>
    </row>
    <row r="180" spans="1:6" ht="12.75" customHeight="1" x14ac:dyDescent="0.2">
      <c r="A180" s="62">
        <v>3232</v>
      </c>
      <c r="B180" s="64" t="s">
        <v>410</v>
      </c>
      <c r="C180" s="267" t="s">
        <v>411</v>
      </c>
      <c r="D180" s="193">
        <v>42706.47</v>
      </c>
      <c r="E180" s="193">
        <v>43999.28</v>
      </c>
      <c r="F180" s="44">
        <f t="shared" si="26"/>
        <v>103.02719939156759</v>
      </c>
    </row>
    <row r="181" spans="1:6" ht="12.75" customHeight="1" x14ac:dyDescent="0.2">
      <c r="A181" s="62">
        <v>3233</v>
      </c>
      <c r="B181" s="64" t="s">
        <v>412</v>
      </c>
      <c r="C181" s="267" t="s">
        <v>413</v>
      </c>
      <c r="D181" s="193">
        <v>4728.7</v>
      </c>
      <c r="E181" s="193">
        <v>4061.43</v>
      </c>
      <c r="F181" s="44">
        <f t="shared" si="26"/>
        <v>85.888933533529297</v>
      </c>
    </row>
    <row r="182" spans="1:6" ht="12.75" customHeight="1" x14ac:dyDescent="0.2">
      <c r="A182" s="62">
        <v>3234</v>
      </c>
      <c r="B182" s="64" t="s">
        <v>414</v>
      </c>
      <c r="C182" s="267" t="s">
        <v>415</v>
      </c>
      <c r="D182" s="193">
        <v>1407.95</v>
      </c>
      <c r="E182" s="193">
        <v>1185.23</v>
      </c>
      <c r="F182" s="44">
        <f t="shared" si="26"/>
        <v>84.181256436663233</v>
      </c>
    </row>
    <row r="183" spans="1:6" ht="12.75" customHeight="1" x14ac:dyDescent="0.2">
      <c r="A183" s="62">
        <v>3235</v>
      </c>
      <c r="B183" s="63" t="s">
        <v>416</v>
      </c>
      <c r="C183" s="267" t="s">
        <v>417</v>
      </c>
      <c r="D183" s="193">
        <v>0</v>
      </c>
      <c r="E183" s="193">
        <v>700.14</v>
      </c>
      <c r="F183" s="44" t="str">
        <f t="shared" si="26"/>
        <v>-</v>
      </c>
    </row>
    <row r="184" spans="1:6" ht="12.75" customHeight="1" x14ac:dyDescent="0.2">
      <c r="A184" s="62">
        <v>3236</v>
      </c>
      <c r="B184" s="63" t="s">
        <v>418</v>
      </c>
      <c r="C184" s="267" t="s">
        <v>419</v>
      </c>
      <c r="D184" s="193">
        <v>6245</v>
      </c>
      <c r="E184" s="193">
        <v>9188.4</v>
      </c>
      <c r="F184" s="44">
        <f t="shared" si="26"/>
        <v>147.13210568454764</v>
      </c>
    </row>
    <row r="185" spans="1:6" ht="12.75" customHeight="1" x14ac:dyDescent="0.2">
      <c r="A185" s="62">
        <v>3237</v>
      </c>
      <c r="B185" s="63" t="s">
        <v>420</v>
      </c>
      <c r="C185" s="267" t="s">
        <v>421</v>
      </c>
      <c r="D185" s="193">
        <v>9538.52</v>
      </c>
      <c r="E185" s="193">
        <v>11000.98</v>
      </c>
      <c r="F185" s="44">
        <f t="shared" si="26"/>
        <v>115.33214796425439</v>
      </c>
    </row>
    <row r="186" spans="1:6" ht="12.75" customHeight="1" x14ac:dyDescent="0.2">
      <c r="A186" s="62">
        <v>3238</v>
      </c>
      <c r="B186" s="63" t="s">
        <v>422</v>
      </c>
      <c r="C186" s="267" t="s">
        <v>423</v>
      </c>
      <c r="D186" s="193">
        <v>1918.94</v>
      </c>
      <c r="E186" s="193">
        <v>1667.23</v>
      </c>
      <c r="F186" s="44">
        <f t="shared" si="26"/>
        <v>86.882862413624181</v>
      </c>
    </row>
    <row r="187" spans="1:6" ht="12.75" customHeight="1" x14ac:dyDescent="0.2">
      <c r="A187" s="62">
        <v>3239</v>
      </c>
      <c r="B187" s="63" t="s">
        <v>424</v>
      </c>
      <c r="C187" s="267" t="s">
        <v>425</v>
      </c>
      <c r="D187" s="193">
        <v>3670.44</v>
      </c>
      <c r="E187" s="193">
        <v>21608.41</v>
      </c>
      <c r="F187" s="44">
        <f t="shared" si="26"/>
        <v>588.71443205719197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7631.84</v>
      </c>
      <c r="E194" s="59">
        <f t="shared" si="36"/>
        <v>9650.2799999999988</v>
      </c>
      <c r="F194" s="44">
        <f t="shared" si="26"/>
        <v>126.44761944694855</v>
      </c>
    </row>
    <row r="195" spans="1:6" ht="12.75" customHeight="1" x14ac:dyDescent="0.2">
      <c r="A195" s="62">
        <v>3291</v>
      </c>
      <c r="B195" s="182" t="s">
        <v>440</v>
      </c>
      <c r="C195" s="267" t="s">
        <v>441</v>
      </c>
      <c r="D195" s="193">
        <v>118.86</v>
      </c>
      <c r="E195" s="193">
        <v>0</v>
      </c>
      <c r="F195" s="44">
        <f t="shared" si="26"/>
        <v>0</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652.54</v>
      </c>
      <c r="E197" s="193">
        <v>1921.22</v>
      </c>
      <c r="F197" s="44">
        <f t="shared" si="26"/>
        <v>294.42179789744694</v>
      </c>
    </row>
    <row r="198" spans="1:6" ht="12.75" customHeight="1" x14ac:dyDescent="0.2">
      <c r="A198" s="62">
        <v>3294</v>
      </c>
      <c r="B198" s="63" t="s">
        <v>446</v>
      </c>
      <c r="C198" s="267" t="s">
        <v>447</v>
      </c>
      <c r="D198" s="193">
        <v>4060</v>
      </c>
      <c r="E198" s="193">
        <v>4973.45</v>
      </c>
      <c r="F198" s="44">
        <f t="shared" si="26"/>
        <v>122.49876847290639</v>
      </c>
    </row>
    <row r="199" spans="1:6" ht="12.75" customHeight="1" x14ac:dyDescent="0.2">
      <c r="A199" s="62">
        <v>3295</v>
      </c>
      <c r="B199" s="63" t="s">
        <v>448</v>
      </c>
      <c r="C199" s="267" t="s">
        <v>449</v>
      </c>
      <c r="D199" s="193">
        <v>2773.44</v>
      </c>
      <c r="E199" s="193">
        <v>2088.1799999999998</v>
      </c>
      <c r="F199" s="44">
        <f t="shared" si="26"/>
        <v>75.29205607476635</v>
      </c>
    </row>
    <row r="200" spans="1:6" ht="12.75" customHeight="1" x14ac:dyDescent="0.2">
      <c r="A200" s="62" t="s">
        <v>450</v>
      </c>
      <c r="B200" s="63" t="s">
        <v>451</v>
      </c>
      <c r="C200" s="267" t="s">
        <v>450</v>
      </c>
      <c r="D200" s="193">
        <v>0</v>
      </c>
      <c r="E200" s="193">
        <v>193.71</v>
      </c>
      <c r="F200" s="44" t="str">
        <f t="shared" si="26"/>
        <v>-</v>
      </c>
    </row>
    <row r="201" spans="1:6" ht="12.75" customHeight="1" x14ac:dyDescent="0.2">
      <c r="A201" s="62">
        <v>3299</v>
      </c>
      <c r="B201" s="63" t="s">
        <v>452</v>
      </c>
      <c r="C201" s="267" t="s">
        <v>453</v>
      </c>
      <c r="D201" s="193">
        <v>27</v>
      </c>
      <c r="E201" s="193">
        <v>473.72</v>
      </c>
      <c r="F201" s="44">
        <f t="shared" si="26"/>
        <v>1754.5185185185187</v>
      </c>
    </row>
    <row r="202" spans="1:6" ht="12.75" customHeight="1" x14ac:dyDescent="0.2">
      <c r="A202" s="62">
        <v>34</v>
      </c>
      <c r="B202" s="182" t="s">
        <v>454</v>
      </c>
      <c r="C202" s="267" t="s">
        <v>455</v>
      </c>
      <c r="D202" s="59">
        <f t="shared" ref="D202:E202" si="37">D203+D208+D216</f>
        <v>93.67</v>
      </c>
      <c r="E202" s="59">
        <f t="shared" si="37"/>
        <v>2363.65</v>
      </c>
      <c r="F202" s="44">
        <f t="shared" si="26"/>
        <v>2523.3799508914271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2124.75</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2124.75</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93.67</v>
      </c>
      <c r="E216" s="59">
        <f t="shared" si="40"/>
        <v>238.9</v>
      </c>
      <c r="F216" s="44">
        <f t="shared" si="26"/>
        <v>255.04430447315042</v>
      </c>
    </row>
    <row r="217" spans="1:6" ht="12.75" customHeight="1" x14ac:dyDescent="0.2">
      <c r="A217" s="62">
        <v>3431</v>
      </c>
      <c r="B217" s="181" t="s">
        <v>484</v>
      </c>
      <c r="C217" s="267" t="s">
        <v>485</v>
      </c>
      <c r="D217" s="193">
        <v>93.67</v>
      </c>
      <c r="E217" s="193">
        <v>225.96</v>
      </c>
      <c r="F217" s="44">
        <f t="shared" si="26"/>
        <v>241.22984947154907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12.94</v>
      </c>
      <c r="F220" s="44" t="str">
        <f t="shared" si="26"/>
        <v>-</v>
      </c>
    </row>
    <row r="221" spans="1:6" ht="12.75" customHeight="1" x14ac:dyDescent="0.2">
      <c r="A221" s="62">
        <v>35</v>
      </c>
      <c r="B221" s="64" t="s">
        <v>492</v>
      </c>
      <c r="C221" s="267" t="s">
        <v>493</v>
      </c>
      <c r="D221" s="59">
        <f t="shared" ref="D221:E221" si="41">D222+D225+D229</f>
        <v>18191.98</v>
      </c>
      <c r="E221" s="59">
        <f t="shared" si="41"/>
        <v>37538.42</v>
      </c>
      <c r="F221" s="44">
        <f t="shared" si="26"/>
        <v>206.34598322997277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18191.98</v>
      </c>
      <c r="E225" s="59">
        <f t="shared" si="43"/>
        <v>37538.42</v>
      </c>
      <c r="F225" s="44">
        <f t="shared" si="26"/>
        <v>206.34598322997277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18191.98</v>
      </c>
      <c r="E227" s="193">
        <v>37538.42</v>
      </c>
      <c r="F227" s="44">
        <f t="shared" si="26"/>
        <v>206.34598322997277</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9390.83</v>
      </c>
      <c r="E230" s="59">
        <f>E231+E234+E237+E242+E246+E250+E254+E257</f>
        <v>6890.67</v>
      </c>
      <c r="F230" s="44">
        <f t="shared" ref="F230:F245" si="44">IF(D230&lt;&gt;0,IF(E230/D230&gt;=100,"&gt;&gt;100",E230/D230*100),"-")</f>
        <v>73.376581196763226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2052.73</v>
      </c>
      <c r="E237" s="59">
        <f t="shared" si="47"/>
        <v>2760.67</v>
      </c>
      <c r="F237" s="44">
        <f t="shared" si="44"/>
        <v>134.4877309728995</v>
      </c>
    </row>
    <row r="238" spans="1:6" ht="12" x14ac:dyDescent="0.2">
      <c r="A238" s="62">
        <v>3631</v>
      </c>
      <c r="B238" s="64" t="s">
        <v>526</v>
      </c>
      <c r="C238" s="267" t="s">
        <v>527</v>
      </c>
      <c r="D238" s="193">
        <v>2052.73</v>
      </c>
      <c r="E238" s="193">
        <v>2760.67</v>
      </c>
      <c r="F238" s="44">
        <f t="shared" si="44"/>
        <v>134.4877309728995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7338.1</v>
      </c>
      <c r="E246" s="59">
        <f t="shared" si="48"/>
        <v>4130</v>
      </c>
      <c r="F246" s="44">
        <f t="shared" ref="F246:F249" si="49">IF(D246&lt;&gt;0,IF(E246/D246&gt;=100,"&gt;&gt;100",E246/D246*100),"-")</f>
        <v>56.281598778975486</v>
      </c>
    </row>
    <row r="247" spans="1:6" ht="12.75" customHeight="1" x14ac:dyDescent="0.2">
      <c r="A247" s="62" t="s">
        <v>541</v>
      </c>
      <c r="B247" s="63" t="s">
        <v>542</v>
      </c>
      <c r="C247" s="267" t="s">
        <v>541</v>
      </c>
      <c r="D247" s="193">
        <v>7338.1</v>
      </c>
      <c r="E247" s="193">
        <v>4130</v>
      </c>
      <c r="F247" s="44">
        <f t="shared" si="49"/>
        <v>56.281598778975486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11476.84</v>
      </c>
      <c r="E262" s="59">
        <f t="shared" si="55"/>
        <v>6373.88</v>
      </c>
      <c r="F262" s="44">
        <f t="shared" ref="F262:F268" si="56">IF(D262&lt;&gt;0,IF(E262/D262&gt;=100,"&gt;&gt;100",E262/D262*100),"-")</f>
        <v>55.536889945315963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11476.84</v>
      </c>
      <c r="E269" s="59">
        <f t="shared" si="58"/>
        <v>6373.88</v>
      </c>
      <c r="F269" s="44">
        <f t="shared" ref="F269:F272" si="59">IF(D269&lt;&gt;0,IF(E269/D269&gt;=100,"&gt;&gt;100",E269/D269*100),"-")</f>
        <v>55.536889945315963</v>
      </c>
    </row>
    <row r="270" spans="1:6" ht="12.75" customHeight="1" x14ac:dyDescent="0.2">
      <c r="A270" s="62">
        <v>3721</v>
      </c>
      <c r="B270" s="64" t="s">
        <v>581</v>
      </c>
      <c r="C270" s="267" t="s">
        <v>582</v>
      </c>
      <c r="D270" s="193">
        <v>11475.52</v>
      </c>
      <c r="E270" s="193">
        <v>6371.68</v>
      </c>
      <c r="F270" s="44">
        <f t="shared" si="59"/>
        <v>55.524106968573108</v>
      </c>
    </row>
    <row r="271" spans="1:6" ht="12.75" customHeight="1" x14ac:dyDescent="0.2">
      <c r="A271" s="62">
        <v>3722</v>
      </c>
      <c r="B271" s="64" t="s">
        <v>583</v>
      </c>
      <c r="C271" s="267" t="s">
        <v>584</v>
      </c>
      <c r="D271" s="193">
        <v>1.32</v>
      </c>
      <c r="E271" s="193">
        <v>2.2000000000000002</v>
      </c>
      <c r="F271" s="44">
        <f t="shared" si="59"/>
        <v>166.66666666666669</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4458.72</v>
      </c>
      <c r="E273" s="59">
        <f t="shared" si="60"/>
        <v>64242.35</v>
      </c>
      <c r="F273" s="44">
        <f t="shared" ref="F273:F277" si="61">IF(D273&lt;&gt;0,IF(E273/D273&gt;=100,"&gt;&gt;100",E273/D273*100),"-")</f>
        <v>1440.8249452757741</v>
      </c>
    </row>
    <row r="274" spans="1:6" ht="12.75" customHeight="1" x14ac:dyDescent="0.2">
      <c r="A274" s="62">
        <v>381</v>
      </c>
      <c r="B274" s="63" t="s">
        <v>589</v>
      </c>
      <c r="C274" s="267" t="s">
        <v>590</v>
      </c>
      <c r="D274" s="59">
        <f t="shared" ref="D274:E274" si="62">SUM(D275:D277)</f>
        <v>4458.72</v>
      </c>
      <c r="E274" s="59">
        <f t="shared" si="62"/>
        <v>23542.35</v>
      </c>
      <c r="F274" s="44">
        <f t="shared" si="61"/>
        <v>528.00691678329201</v>
      </c>
    </row>
    <row r="275" spans="1:6" ht="12.75" customHeight="1" x14ac:dyDescent="0.2">
      <c r="A275" s="62">
        <v>3811</v>
      </c>
      <c r="B275" s="63" t="s">
        <v>591</v>
      </c>
      <c r="C275" s="267" t="s">
        <v>592</v>
      </c>
      <c r="D275" s="193">
        <v>4458.72</v>
      </c>
      <c r="E275" s="193">
        <v>23542.35</v>
      </c>
      <c r="F275" s="44">
        <f t="shared" si="61"/>
        <v>528.00691678329201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40700</v>
      </c>
      <c r="F278" s="44" t="str">
        <f t="shared" ref="F278:F282" si="64">IF(D278&lt;&gt;0,IF(E278/D278&gt;=100,"&gt;&gt;100",E278/D278*100),"-")</f>
        <v>-</v>
      </c>
    </row>
    <row r="279" spans="1:6" ht="12.75" customHeight="1" x14ac:dyDescent="0.2">
      <c r="A279" s="62">
        <v>3821</v>
      </c>
      <c r="B279" s="63" t="s">
        <v>599</v>
      </c>
      <c r="C279" s="267" t="s">
        <v>600</v>
      </c>
      <c r="D279" s="193">
        <v>0</v>
      </c>
      <c r="E279" s="193">
        <v>38000</v>
      </c>
      <c r="F279" s="44" t="str">
        <f t="shared" si="64"/>
        <v>-</v>
      </c>
    </row>
    <row r="280" spans="1:6" ht="12.75" customHeight="1" x14ac:dyDescent="0.2">
      <c r="A280" s="62">
        <v>3822</v>
      </c>
      <c r="B280" s="63" t="s">
        <v>601</v>
      </c>
      <c r="C280" s="267" t="s">
        <v>602</v>
      </c>
      <c r="D280" s="193">
        <v>0</v>
      </c>
      <c r="E280" s="193">
        <v>2700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162517.83999999997</v>
      </c>
      <c r="E299" s="59">
        <f>E152-E297+E298</f>
        <v>287466.33</v>
      </c>
      <c r="F299" s="44">
        <f t="shared" si="68"/>
        <v>176.88293789777177</v>
      </c>
    </row>
    <row r="300" spans="1:6" ht="12.75" customHeight="1" x14ac:dyDescent="0.2">
      <c r="A300" s="62" t="s">
        <v>630</v>
      </c>
      <c r="B300" s="63" t="s">
        <v>641</v>
      </c>
      <c r="C300" s="267" t="s">
        <v>642</v>
      </c>
      <c r="D300" s="59">
        <f>IF(D6&gt;=D299,D6-D299,0)</f>
        <v>688187.37</v>
      </c>
      <c r="E300" s="59">
        <f>IF(E6&gt;=E299,E6-E299,0)</f>
        <v>863732.44</v>
      </c>
      <c r="F300" s="44">
        <f t="shared" si="68"/>
        <v>125.50832486216652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805760.68</v>
      </c>
      <c r="E302" s="193">
        <v>2014220.66</v>
      </c>
      <c r="F302" s="44">
        <f t="shared" si="68"/>
        <v>249.97753179020842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111587.77</v>
      </c>
      <c r="E304" s="193">
        <v>15010.83</v>
      </c>
      <c r="F304" s="44">
        <f t="shared" si="68"/>
        <v>13.452038695638418</v>
      </c>
    </row>
    <row r="305" spans="1:6" ht="12" x14ac:dyDescent="0.2">
      <c r="A305" s="62">
        <v>9661</v>
      </c>
      <c r="B305" s="228" t="s">
        <v>651</v>
      </c>
      <c r="C305" s="267" t="s">
        <v>652</v>
      </c>
      <c r="D305" s="193">
        <v>9255.81</v>
      </c>
      <c r="E305" s="193">
        <v>9255.81</v>
      </c>
      <c r="F305" s="44">
        <f t="shared" si="68"/>
        <v>100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212354.57</v>
      </c>
      <c r="E308" s="59">
        <f t="shared" si="71"/>
        <v>34268.04</v>
      </c>
      <c r="F308" s="44">
        <f t="shared" ref="F308:F428" si="72">IF(D308&lt;&gt;0,IF(E308/D308&gt;=100,"&gt;&gt;100",E308/D308*100),"-")</f>
        <v>16.137180377139988</v>
      </c>
    </row>
    <row r="309" spans="1:6" ht="12.75" customHeight="1" x14ac:dyDescent="0.2">
      <c r="A309" s="62">
        <v>71</v>
      </c>
      <c r="B309" s="63" t="s">
        <v>658</v>
      </c>
      <c r="C309" s="267" t="s">
        <v>659</v>
      </c>
      <c r="D309" s="59">
        <f t="shared" ref="D309:E309" si="73">D310+D314</f>
        <v>0</v>
      </c>
      <c r="E309" s="59">
        <f t="shared" si="73"/>
        <v>34250</v>
      </c>
      <c r="F309" s="44" t="str">
        <f t="shared" si="72"/>
        <v>-</v>
      </c>
    </row>
    <row r="310" spans="1:6" ht="24" x14ac:dyDescent="0.2">
      <c r="A310" s="62">
        <v>711</v>
      </c>
      <c r="B310" s="63" t="s">
        <v>660</v>
      </c>
      <c r="C310" s="267" t="s">
        <v>661</v>
      </c>
      <c r="D310" s="59">
        <f t="shared" ref="D310:E310" si="74">SUM(D311:D313)</f>
        <v>0</v>
      </c>
      <c r="E310" s="59">
        <f t="shared" si="74"/>
        <v>34250</v>
      </c>
      <c r="F310" s="44" t="str">
        <f t="shared" si="72"/>
        <v>-</v>
      </c>
    </row>
    <row r="311" spans="1:6" ht="12.75" customHeight="1" x14ac:dyDescent="0.2">
      <c r="A311" s="62">
        <v>7111</v>
      </c>
      <c r="B311" s="63" t="s">
        <v>662</v>
      </c>
      <c r="C311" s="267" t="s">
        <v>663</v>
      </c>
      <c r="D311" s="193">
        <v>0</v>
      </c>
      <c r="E311" s="193">
        <v>34250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212354.57</v>
      </c>
      <c r="E321" s="59">
        <f t="shared" si="76"/>
        <v>18.04</v>
      </c>
      <c r="F321" s="44">
        <f t="shared" si="72"/>
        <v>8.4952256972854415E-3</v>
      </c>
    </row>
    <row r="322" spans="1:6" ht="12.75" customHeight="1" x14ac:dyDescent="0.2">
      <c r="A322" s="62">
        <v>721</v>
      </c>
      <c r="B322" s="63" t="s">
        <v>684</v>
      </c>
      <c r="C322" s="267" t="s">
        <v>685</v>
      </c>
      <c r="D322" s="59">
        <f t="shared" ref="D322:E322" si="77">SUM(D323:D326)</f>
        <v>212354.57</v>
      </c>
      <c r="E322" s="59">
        <f t="shared" si="77"/>
        <v>18.04</v>
      </c>
      <c r="F322" s="44">
        <f t="shared" si="72"/>
        <v>8.4952256972854415E-3</v>
      </c>
    </row>
    <row r="323" spans="1:6" ht="12.75" customHeight="1" x14ac:dyDescent="0.2">
      <c r="A323" s="62">
        <v>7211</v>
      </c>
      <c r="B323" s="63" t="s">
        <v>686</v>
      </c>
      <c r="C323" s="267" t="s">
        <v>687</v>
      </c>
      <c r="D323" s="193">
        <v>96.66</v>
      </c>
      <c r="E323" s="193">
        <v>18.04</v>
      </c>
      <c r="F323" s="44">
        <f t="shared" si="72"/>
        <v>18.663356093523692</v>
      </c>
    </row>
    <row r="324" spans="1:6" ht="12.75" customHeight="1" x14ac:dyDescent="0.2">
      <c r="A324" s="62">
        <v>7212</v>
      </c>
      <c r="B324" s="63" t="s">
        <v>688</v>
      </c>
      <c r="C324" s="267" t="s">
        <v>689</v>
      </c>
      <c r="D324" s="193">
        <v>212257.91</v>
      </c>
      <c r="E324" s="193">
        <v>0</v>
      </c>
      <c r="F324" s="44">
        <f t="shared" si="72"/>
        <v>0</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325702.86</v>
      </c>
      <c r="E360" s="59">
        <f t="shared" si="86"/>
        <v>171679.66</v>
      </c>
      <c r="F360" s="44">
        <f t="shared" si="72"/>
        <v>52.710516573296282</v>
      </c>
    </row>
    <row r="361" spans="1:6" ht="12.75" customHeight="1" x14ac:dyDescent="0.2">
      <c r="A361" s="62">
        <v>41</v>
      </c>
      <c r="B361" s="63" t="s">
        <v>762</v>
      </c>
      <c r="C361" s="267" t="s">
        <v>763</v>
      </c>
      <c r="D361" s="59">
        <f t="shared" ref="D361:E361" si="87">D362+D366</f>
        <v>0</v>
      </c>
      <c r="E361" s="59">
        <f t="shared" si="87"/>
        <v>5292</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5292</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5292</v>
      </c>
      <c r="F372" s="44" t="str">
        <f t="shared" si="72"/>
        <v>-</v>
      </c>
    </row>
    <row r="373" spans="1:6" ht="24" x14ac:dyDescent="0.2">
      <c r="A373" s="62">
        <v>42</v>
      </c>
      <c r="B373" s="182" t="s">
        <v>778</v>
      </c>
      <c r="C373" s="267" t="s">
        <v>779</v>
      </c>
      <c r="D373" s="59">
        <f t="shared" ref="D373:E373" si="90">D374+D379+D388+D393+D398+D401</f>
        <v>325702.86</v>
      </c>
      <c r="E373" s="59">
        <f t="shared" si="90"/>
        <v>166387.66</v>
      </c>
      <c r="F373" s="44">
        <f t="shared" si="72"/>
        <v>51.085722735133487</v>
      </c>
    </row>
    <row r="374" spans="1:6" ht="12.75" customHeight="1" x14ac:dyDescent="0.2">
      <c r="A374" s="62">
        <v>421</v>
      </c>
      <c r="B374" s="63" t="s">
        <v>780</v>
      </c>
      <c r="C374" s="267" t="s">
        <v>781</v>
      </c>
      <c r="D374" s="59">
        <f t="shared" ref="D374:E374" si="91">SUM(D375:D378)</f>
        <v>316268.76</v>
      </c>
      <c r="E374" s="59">
        <f t="shared" si="91"/>
        <v>159400.16</v>
      </c>
      <c r="F374" s="44">
        <f t="shared" si="72"/>
        <v>50.400222899030553</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230590.06</v>
      </c>
      <c r="E376" s="193">
        <v>158900.16</v>
      </c>
      <c r="F376" s="44">
        <f t="shared" si="72"/>
        <v>68.910238368470871</v>
      </c>
    </row>
    <row r="377" spans="1:6" ht="12.75" customHeight="1" x14ac:dyDescent="0.2">
      <c r="A377" s="62">
        <v>4213</v>
      </c>
      <c r="B377" s="63" t="s">
        <v>690</v>
      </c>
      <c r="C377" s="267" t="s">
        <v>784</v>
      </c>
      <c r="D377" s="193">
        <v>85678.7</v>
      </c>
      <c r="E377" s="193">
        <v>500</v>
      </c>
      <c r="F377" s="44">
        <f t="shared" si="72"/>
        <v>0.58357561447594331</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9434.1</v>
      </c>
      <c r="E379" s="59">
        <f t="shared" si="92"/>
        <v>6987.5</v>
      </c>
      <c r="F379" s="44">
        <f t="shared" si="72"/>
        <v>74.066418630287998</v>
      </c>
    </row>
    <row r="380" spans="1:6" ht="12.75" customHeight="1" x14ac:dyDescent="0.2">
      <c r="A380" s="62">
        <v>4221</v>
      </c>
      <c r="B380" s="63" t="s">
        <v>696</v>
      </c>
      <c r="C380" s="267" t="s">
        <v>788</v>
      </c>
      <c r="D380" s="193">
        <v>7094.26</v>
      </c>
      <c r="E380" s="193">
        <v>537.5</v>
      </c>
      <c r="F380" s="44">
        <f t="shared" si="72"/>
        <v>7.5765478006162716</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2339.84</v>
      </c>
      <c r="E386" s="193">
        <v>6450</v>
      </c>
      <c r="F386" s="44">
        <f t="shared" si="72"/>
        <v>275.65987417943109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113348.28999999998</v>
      </c>
      <c r="E418" s="59">
        <f t="shared" si="102"/>
        <v>137411.62</v>
      </c>
      <c r="F418" s="44">
        <f t="shared" si="72"/>
        <v>121.22954832401973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225988.59</v>
      </c>
      <c r="E420" s="193">
        <v>1894824.99</v>
      </c>
      <c r="F420" s="44">
        <f t="shared" si="72"/>
        <v>838.46046829178408</v>
      </c>
    </row>
    <row r="421" spans="1:6" ht="12.75" customHeight="1" x14ac:dyDescent="0.2">
      <c r="A421" s="62">
        <v>97</v>
      </c>
      <c r="B421" s="228" t="s">
        <v>849</v>
      </c>
      <c r="C421" s="267" t="s">
        <v>850</v>
      </c>
      <c r="D421" s="193">
        <v>0</v>
      </c>
      <c r="E421" s="193">
        <v>150</v>
      </c>
      <c r="F421" s="44" t="str">
        <f t="shared" si="72"/>
        <v>-</v>
      </c>
    </row>
    <row r="422" spans="1:6" ht="12.75" customHeight="1" x14ac:dyDescent="0.2">
      <c r="A422" s="62" t="s">
        <v>630</v>
      </c>
      <c r="B422" s="63" t="s">
        <v>851</v>
      </c>
      <c r="C422" s="267" t="s">
        <v>852</v>
      </c>
      <c r="D422" s="59">
        <f>D6+D308</f>
        <v>1063059.78</v>
      </c>
      <c r="E422" s="59">
        <f>E6+E308</f>
        <v>1185466.81</v>
      </c>
      <c r="F422" s="44">
        <f t="shared" si="72"/>
        <v>111.51459516227771</v>
      </c>
    </row>
    <row r="423" spans="1:6" ht="12.75" customHeight="1" x14ac:dyDescent="0.2">
      <c r="A423" s="62" t="s">
        <v>630</v>
      </c>
      <c r="B423" s="63" t="s">
        <v>853</v>
      </c>
      <c r="C423" s="267" t="s">
        <v>854</v>
      </c>
      <c r="D423" s="59">
        <f t="shared" ref="D423:E423" si="103">D299+D360</f>
        <v>488220.69999999995</v>
      </c>
      <c r="E423" s="59">
        <f t="shared" si="103"/>
        <v>459145.99</v>
      </c>
      <c r="F423" s="44">
        <f t="shared" si="72"/>
        <v>94.044760904238601</v>
      </c>
    </row>
    <row r="424" spans="1:6" ht="12.75" customHeight="1" x14ac:dyDescent="0.2">
      <c r="A424" s="62" t="s">
        <v>630</v>
      </c>
      <c r="B424" s="63" t="s">
        <v>855</v>
      </c>
      <c r="C424" s="267" t="s">
        <v>856</v>
      </c>
      <c r="D424" s="59">
        <f t="shared" ref="D424:E424" si="104">IF(D422&gt;=D423,D422-D423,0)</f>
        <v>574839.08000000007</v>
      </c>
      <c r="E424" s="59">
        <f t="shared" si="104"/>
        <v>726320.82000000007</v>
      </c>
      <c r="F424" s="44">
        <f t="shared" si="72"/>
        <v>126.3520253355078</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579772.09000000008</v>
      </c>
      <c r="E426" s="59">
        <f t="shared" si="106"/>
        <v>119395.66999999993</v>
      </c>
      <c r="F426" s="44">
        <f t="shared" si="72"/>
        <v>20.593552545794317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111587.77</v>
      </c>
      <c r="E428" s="80">
        <f t="shared" si="108"/>
        <v>15160.83</v>
      </c>
      <c r="F428" s="60">
        <f t="shared" si="72"/>
        <v>13.586462028948155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680000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1063059.78</v>
      </c>
      <c r="E643" s="59">
        <f>E422+E430</f>
        <v>1185466.81</v>
      </c>
      <c r="F643" s="44">
        <f t="shared" si="109"/>
        <v>111.51459516227771</v>
      </c>
    </row>
    <row r="644" spans="1:6" ht="12.75" customHeight="1" x14ac:dyDescent="0.2">
      <c r="A644" s="62" t="s">
        <v>630</v>
      </c>
      <c r="B644" s="63" t="s">
        <v>1286</v>
      </c>
      <c r="C644" s="267" t="s">
        <v>1287</v>
      </c>
      <c r="D644" s="59">
        <f>D423+D535</f>
        <v>488220.69999999995</v>
      </c>
      <c r="E644" s="59">
        <f>E423+E535</f>
        <v>459145.99</v>
      </c>
      <c r="F644" s="44">
        <f t="shared" si="109"/>
        <v>94.044760904238601</v>
      </c>
    </row>
    <row r="645" spans="1:6" ht="12.75" customHeight="1" x14ac:dyDescent="0.2">
      <c r="A645" s="62" t="s">
        <v>630</v>
      </c>
      <c r="B645" s="63" t="s">
        <v>1288</v>
      </c>
      <c r="C645" s="267" t="s">
        <v>1289</v>
      </c>
      <c r="D645" s="59">
        <f t="shared" ref="D645:E645" si="163">IF(D643&gt;=D644,D643-D644,0)</f>
        <v>574839.08000000007</v>
      </c>
      <c r="E645" s="59">
        <f t="shared" si="163"/>
        <v>726320.82000000007</v>
      </c>
      <c r="F645" s="44">
        <f t="shared" si="109"/>
        <v>126.3520253355078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579772.09000000008</v>
      </c>
      <c r="E647" s="59">
        <f>IF(E426-E427+E641-E642&gt;=0,E426-E427+E641-E642,0)</f>
        <v>799395.66999999993</v>
      </c>
      <c r="F647" s="44">
        <f t="shared" si="109"/>
        <v>137.8810197641628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1154611.1700000002</v>
      </c>
      <c r="E649" s="59">
        <f t="shared" si="165"/>
        <v>1525716.49</v>
      </c>
      <c r="F649" s="44">
        <f t="shared" si="109"/>
        <v>132.14115103355527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718806.04</v>
      </c>
      <c r="E653" s="193">
        <v>1171595.31</v>
      </c>
      <c r="F653" s="44">
        <f t="shared" ref="F653:F740" si="167">IF(D653&lt;&gt;0,IF(E653/D653&gt;=100,"&gt;&gt;100",E653/D653*100),"-")</f>
        <v>162.99185660710361</v>
      </c>
    </row>
    <row r="654" spans="1:6" ht="12.75" customHeight="1" x14ac:dyDescent="0.2">
      <c r="A654" s="62" t="s">
        <v>1305</v>
      </c>
      <c r="B654" s="63" t="s">
        <v>1306</v>
      </c>
      <c r="C654" s="267" t="s">
        <v>1305</v>
      </c>
      <c r="D654" s="193">
        <v>1048659.54</v>
      </c>
      <c r="E654" s="193">
        <v>1346236.84</v>
      </c>
      <c r="F654" s="44">
        <f t="shared" si="167"/>
        <v>128.37692202752478</v>
      </c>
    </row>
    <row r="655" spans="1:6" ht="12.75" customHeight="1" x14ac:dyDescent="0.2">
      <c r="A655" s="62" t="s">
        <v>1307</v>
      </c>
      <c r="B655" s="63" t="s">
        <v>1308</v>
      </c>
      <c r="C655" s="267" t="s">
        <v>1307</v>
      </c>
      <c r="D655" s="193">
        <v>597771.38</v>
      </c>
      <c r="E655" s="193">
        <v>889555.9</v>
      </c>
      <c r="F655" s="44">
        <f t="shared" si="167"/>
        <v>148.81205921902784</v>
      </c>
    </row>
    <row r="656" spans="1:6" ht="24" x14ac:dyDescent="0.2">
      <c r="A656" s="62">
        <v>11</v>
      </c>
      <c r="B656" s="63" t="s">
        <v>1309</v>
      </c>
      <c r="C656" s="267" t="s">
        <v>1310</v>
      </c>
      <c r="D656" s="59">
        <f t="shared" ref="D656:E656" si="168">+D653+D654-D655</f>
        <v>1169694.2000000002</v>
      </c>
      <c r="E656" s="59">
        <f t="shared" si="168"/>
        <v>1628276.2500000005</v>
      </c>
      <c r="F656" s="44">
        <f t="shared" si="167"/>
        <v>139.20529399906405</v>
      </c>
    </row>
    <row r="657" spans="1:6" ht="24" x14ac:dyDescent="0.2">
      <c r="A657" s="62" t="s">
        <v>630</v>
      </c>
      <c r="B657" s="63" t="s">
        <v>1311</v>
      </c>
      <c r="C657" s="267" t="s">
        <v>1312</v>
      </c>
      <c r="D657" s="273">
        <v>6</v>
      </c>
      <c r="E657" s="273">
        <v>6</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2091.9299999999998</v>
      </c>
      <c r="E661" s="193">
        <v>0</v>
      </c>
      <c r="F661" s="44">
        <f t="shared" si="167"/>
        <v>0</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10335</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187972.83</v>
      </c>
      <c r="E669" s="193">
        <v>212928.54</v>
      </c>
      <c r="F669" s="44">
        <f t="shared" si="167"/>
        <v>113.27623252786057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226.34</v>
      </c>
      <c r="F711" s="70" t="str">
        <f t="shared" si="167"/>
        <v>-</v>
      </c>
    </row>
    <row r="712" spans="1:6" ht="12.75" customHeight="1" x14ac:dyDescent="0.2">
      <c r="A712" s="69" t="s">
        <v>1407</v>
      </c>
      <c r="B712" s="64" t="s">
        <v>1408</v>
      </c>
      <c r="C712" s="300" t="s">
        <v>1407</v>
      </c>
      <c r="D712" s="191"/>
      <c r="E712" s="191">
        <v>0.3</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1723.26</v>
      </c>
      <c r="E734" s="191">
        <v>1995.07</v>
      </c>
      <c r="F734" s="70">
        <f t="shared" si="167"/>
        <v>115.77301161751564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6613.52</v>
      </c>
      <c r="E738" s="193">
        <v>6563.48</v>
      </c>
      <c r="F738" s="44">
        <f t="shared" si="167"/>
        <v>99.243368130738233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118.86</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702.31</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2124.75</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2052.73</v>
      </c>
      <c r="E781" s="191">
        <v>2760.67</v>
      </c>
      <c r="F781" s="70">
        <f t="shared" si="169"/>
        <v>134.4877309728995</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4600</v>
      </c>
      <c r="E845" s="193">
        <v>0</v>
      </c>
      <c r="F845" s="44">
        <f t="shared" si="169"/>
        <v>0</v>
      </c>
    </row>
    <row r="846" spans="1:6" ht="12.75" customHeight="1" x14ac:dyDescent="0.2">
      <c r="A846" s="62">
        <v>37215</v>
      </c>
      <c r="B846" s="63" t="s">
        <v>1669</v>
      </c>
      <c r="C846" s="267" t="s">
        <v>1670</v>
      </c>
      <c r="D846" s="193">
        <v>6689.34</v>
      </c>
      <c r="E846" s="193">
        <v>5371.68</v>
      </c>
      <c r="F846" s="44">
        <f t="shared" si="169"/>
        <v>80.302092583124789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186.18</v>
      </c>
      <c r="E850" s="193">
        <v>1000</v>
      </c>
      <c r="F850" s="44">
        <f t="shared" si="169"/>
        <v>537.11462025996343</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1.32</v>
      </c>
      <c r="E855" s="193">
        <v>2.2000000000000002</v>
      </c>
      <c r="F855" s="44">
        <f t="shared" si="169"/>
        <v>166.66666666666669</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115" zoomScaleNormal="115"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330829.25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454981.56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282279.83999999997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40783.370000000003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129273.99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2289.62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37538.42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6890.67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60073.88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4542.3500000000004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887.54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171679.66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1022.06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724621.44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302435.87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42622.33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148034.35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2227.86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36381.5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6543.67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61328.3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4997.8599999999997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300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422185.57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61189.370000000112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61189.369999999995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48367.12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6449.16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6373.09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33312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orehovica</cp:lastModifiedBy>
  <cp:lastPrinted>2025-04-10T07:29:07Z</cp:lastPrinted>
  <dcterms:created xsi:type="dcterms:W3CDTF">2022-04-01T05:14:30Z</dcterms:created>
  <dcterms:modified xsi:type="dcterms:W3CDTF">2025-04-10T07:29:10Z</dcterms:modified>
</cp:coreProperties>
</file>