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rehovica\Desktop\Financijski izvještaji za razdoblje od 01.01.2024.-31.12.2024. - razina 23 (konsolidacija)\"/>
    </mc:Choice>
  </mc:AlternateContent>
  <xr:revisionPtr revIDLastSave="0" documentId="13_ncr:1_{B307F483-EF33-45AF-A8D3-975760319F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F307" i="9"/>
  <c r="E307" i="9"/>
  <c r="B307" i="9"/>
  <c r="H306" i="9"/>
  <c r="G306" i="9"/>
  <c r="F306" i="9"/>
  <c r="H305" i="9"/>
  <c r="G305" i="9"/>
  <c r="F305" i="9"/>
  <c r="E305" i="9"/>
  <c r="B305" i="9" s="1"/>
  <c r="H304" i="9"/>
  <c r="G304" i="9"/>
  <c r="E304" i="9" s="1"/>
  <c r="B304" i="9" s="1"/>
  <c r="F304" i="9"/>
  <c r="H303" i="9"/>
  <c r="G303" i="9"/>
  <c r="E303" i="9" s="1"/>
  <c r="B303" i="9" s="1"/>
  <c r="F303" i="9"/>
  <c r="H302" i="9"/>
  <c r="G302" i="9"/>
  <c r="F302" i="9"/>
  <c r="E302" i="9"/>
  <c r="B302" i="9"/>
  <c r="H301" i="9"/>
  <c r="G301" i="9"/>
  <c r="E301" i="9" s="1"/>
  <c r="B301" i="9" s="1"/>
  <c r="F301" i="9"/>
  <c r="H300" i="9"/>
  <c r="G300" i="9"/>
  <c r="E300" i="9" s="1"/>
  <c r="F300" i="9"/>
  <c r="B300" i="9" s="1"/>
  <c r="H299" i="9"/>
  <c r="G299" i="9"/>
  <c r="F299" i="9"/>
  <c r="E299" i="9"/>
  <c r="B299" i="9"/>
  <c r="H298" i="9"/>
  <c r="G298" i="9"/>
  <c r="E298" i="9" s="1"/>
  <c r="B298" i="9" s="1"/>
  <c r="F298" i="9"/>
  <c r="H297" i="9"/>
  <c r="G297" i="9"/>
  <c r="F297" i="9"/>
  <c r="E297" i="9"/>
  <c r="B297" i="9" s="1"/>
  <c r="H296" i="9"/>
  <c r="G296" i="9"/>
  <c r="F296" i="9"/>
  <c r="H295" i="9"/>
  <c r="G295" i="9"/>
  <c r="F295" i="9"/>
  <c r="E295" i="9"/>
  <c r="B295" i="9" s="1"/>
  <c r="H294" i="9"/>
  <c r="G294" i="9"/>
  <c r="F294" i="9"/>
  <c r="E294" i="9"/>
  <c r="B294" i="9"/>
  <c r="H293" i="9"/>
  <c r="G293" i="9"/>
  <c r="E293" i="9" s="1"/>
  <c r="B293" i="9" s="1"/>
  <c r="F293" i="9"/>
  <c r="H292" i="9"/>
  <c r="G292" i="9"/>
  <c r="E292" i="9" s="1"/>
  <c r="F292" i="9"/>
  <c r="B292" i="9"/>
  <c r="F291" i="9"/>
  <c r="F290" i="9"/>
  <c r="H289" i="9"/>
  <c r="G289" i="9"/>
  <c r="F289" i="9"/>
  <c r="E289" i="9"/>
  <c r="B289" i="9" s="1"/>
  <c r="H288" i="9"/>
  <c r="G288" i="9"/>
  <c r="F288" i="9"/>
  <c r="H287" i="9"/>
  <c r="G287" i="9"/>
  <c r="F287" i="9"/>
  <c r="E287" i="9"/>
  <c r="B287" i="9" s="1"/>
  <c r="H286" i="9"/>
  <c r="G286" i="9"/>
  <c r="F286" i="9"/>
  <c r="E286" i="9"/>
  <c r="B286" i="9"/>
  <c r="F285" i="9"/>
  <c r="H284" i="9"/>
  <c r="G284" i="9"/>
  <c r="F284" i="9"/>
  <c r="E284" i="9"/>
  <c r="B284" i="9" s="1"/>
  <c r="H283" i="9"/>
  <c r="E283" i="9" s="1"/>
  <c r="B283" i="9" s="1"/>
  <c r="G283" i="9"/>
  <c r="F283" i="9"/>
  <c r="H282" i="9"/>
  <c r="G282" i="9"/>
  <c r="F282" i="9"/>
  <c r="E282" i="9"/>
  <c r="B282" i="9" s="1"/>
  <c r="F281" i="9"/>
  <c r="G280" i="9"/>
  <c r="E280" i="9" s="1"/>
  <c r="B280" i="9" s="1"/>
  <c r="F280" i="9"/>
  <c r="F279" i="9"/>
  <c r="F278" i="9"/>
  <c r="F276" i="9"/>
  <c r="L275" i="9"/>
  <c r="F275" i="9" s="1"/>
  <c r="H275" i="9"/>
  <c r="F274" i="9"/>
  <c r="I273" i="9"/>
  <c r="H273" i="9"/>
  <c r="E273" i="9" s="1"/>
  <c r="F273" i="9"/>
  <c r="B273" i="9" s="1"/>
  <c r="E272" i="9"/>
  <c r="M271" i="9"/>
  <c r="F271" i="9" s="1"/>
  <c r="L271" i="9"/>
  <c r="E271" i="9"/>
  <c r="M270" i="9"/>
  <c r="L270" i="9"/>
  <c r="F270" i="9"/>
  <c r="E270" i="9"/>
  <c r="B270" i="9" s="1"/>
  <c r="M269" i="9"/>
  <c r="L269" i="9"/>
  <c r="E269" i="9"/>
  <c r="M268" i="9"/>
  <c r="L268" i="9"/>
  <c r="F268" i="9" s="1"/>
  <c r="E268" i="9"/>
  <c r="B268" i="9" s="1"/>
  <c r="M267" i="9"/>
  <c r="L267" i="9"/>
  <c r="F267" i="9"/>
  <c r="E267" i="9"/>
  <c r="B267" i="9"/>
  <c r="M266" i="9"/>
  <c r="L266" i="9"/>
  <c r="F266" i="9" s="1"/>
  <c r="B266" i="9" s="1"/>
  <c r="E266" i="9"/>
  <c r="M265" i="9"/>
  <c r="L265" i="9"/>
  <c r="F265" i="9"/>
  <c r="B265" i="9" s="1"/>
  <c r="E265" i="9"/>
  <c r="M264" i="9"/>
  <c r="L264" i="9"/>
  <c r="F264" i="9"/>
  <c r="E264" i="9"/>
  <c r="B264" i="9"/>
  <c r="M263" i="9"/>
  <c r="F263" i="9" s="1"/>
  <c r="L263" i="9"/>
  <c r="E263" i="9"/>
  <c r="M262" i="9"/>
  <c r="L262" i="9"/>
  <c r="F262" i="9"/>
  <c r="E262" i="9"/>
  <c r="B262" i="9" s="1"/>
  <c r="M261" i="9"/>
  <c r="L261" i="9"/>
  <c r="E261" i="9"/>
  <c r="M260" i="9"/>
  <c r="L260" i="9"/>
  <c r="F260" i="9" s="1"/>
  <c r="E260" i="9"/>
  <c r="B260" i="9" s="1"/>
  <c r="M259" i="9"/>
  <c r="L259" i="9"/>
  <c r="F259" i="9"/>
  <c r="E259" i="9"/>
  <c r="B259" i="9"/>
  <c r="M258" i="9"/>
  <c r="L258" i="9"/>
  <c r="F258" i="9" s="1"/>
  <c r="B258" i="9" s="1"/>
  <c r="E258" i="9"/>
  <c r="M257" i="9"/>
  <c r="L257" i="9"/>
  <c r="F257" i="9"/>
  <c r="B257" i="9" s="1"/>
  <c r="E257" i="9"/>
  <c r="M256" i="9"/>
  <c r="L256" i="9"/>
  <c r="F256" i="9"/>
  <c r="E256" i="9"/>
  <c r="B256" i="9"/>
  <c r="M255" i="9"/>
  <c r="F255" i="9" s="1"/>
  <c r="L255" i="9"/>
  <c r="E255" i="9"/>
  <c r="M254" i="9"/>
  <c r="L254" i="9"/>
  <c r="F254" i="9"/>
  <c r="E254" i="9"/>
  <c r="B254" i="9" s="1"/>
  <c r="M253" i="9"/>
  <c r="L253" i="9"/>
  <c r="E253" i="9"/>
  <c r="M252" i="9"/>
  <c r="L252" i="9"/>
  <c r="F252" i="9" s="1"/>
  <c r="E252" i="9"/>
  <c r="B252" i="9" s="1"/>
  <c r="M251" i="9"/>
  <c r="L251" i="9"/>
  <c r="F251" i="9"/>
  <c r="E251" i="9"/>
  <c r="B251" i="9"/>
  <c r="M250" i="9"/>
  <c r="L250" i="9"/>
  <c r="F250" i="9" s="1"/>
  <c r="B250" i="9" s="1"/>
  <c r="E250" i="9"/>
  <c r="M249" i="9"/>
  <c r="L249" i="9"/>
  <c r="F249" i="9"/>
  <c r="B249" i="9" s="1"/>
  <c r="E249" i="9"/>
  <c r="M248" i="9"/>
  <c r="L248" i="9"/>
  <c r="F248" i="9"/>
  <c r="E248" i="9"/>
  <c r="B248" i="9"/>
  <c r="M247" i="9"/>
  <c r="F247" i="9" s="1"/>
  <c r="L247" i="9"/>
  <c r="E247" i="9"/>
  <c r="M246" i="9"/>
  <c r="L246" i="9"/>
  <c r="F246" i="9"/>
  <c r="E246" i="9"/>
  <c r="B246" i="9" s="1"/>
  <c r="M245" i="9"/>
  <c r="L245" i="9"/>
  <c r="E245" i="9"/>
  <c r="M244" i="9"/>
  <c r="L244" i="9"/>
  <c r="F244" i="9" s="1"/>
  <c r="E244" i="9"/>
  <c r="B244" i="9" s="1"/>
  <c r="M243" i="9"/>
  <c r="L243" i="9"/>
  <c r="F243" i="9"/>
  <c r="E243" i="9"/>
  <c r="B243" i="9"/>
  <c r="M242" i="9"/>
  <c r="L242" i="9"/>
  <c r="F242" i="9" s="1"/>
  <c r="E242" i="9"/>
  <c r="B242" i="9" s="1"/>
  <c r="M241" i="9"/>
  <c r="L241" i="9"/>
  <c r="F241" i="9"/>
  <c r="B241" i="9" s="1"/>
  <c r="E241" i="9"/>
  <c r="M240" i="9"/>
  <c r="L240" i="9"/>
  <c r="F240" i="9" s="1"/>
  <c r="B240" i="9" s="1"/>
  <c r="E240" i="9"/>
  <c r="M239" i="9"/>
  <c r="F239" i="9" s="1"/>
  <c r="L239" i="9"/>
  <c r="E239" i="9"/>
  <c r="M238" i="9"/>
  <c r="L238" i="9"/>
  <c r="F238" i="9"/>
  <c r="E238" i="9"/>
  <c r="B238" i="9" s="1"/>
  <c r="M237" i="9"/>
  <c r="L237" i="9"/>
  <c r="E237" i="9"/>
  <c r="M236" i="9"/>
  <c r="L236" i="9"/>
  <c r="F236" i="9" s="1"/>
  <c r="E236" i="9"/>
  <c r="B236" i="9" s="1"/>
  <c r="M235" i="9"/>
  <c r="L235" i="9"/>
  <c r="F235" i="9"/>
  <c r="E235" i="9"/>
  <c r="B235" i="9"/>
  <c r="M234" i="9"/>
  <c r="L234" i="9"/>
  <c r="F234" i="9" s="1"/>
  <c r="E234" i="9"/>
  <c r="B234" i="9" s="1"/>
  <c r="M233" i="9"/>
  <c r="L233" i="9"/>
  <c r="F233" i="9"/>
  <c r="B233" i="9" s="1"/>
  <c r="E233" i="9"/>
  <c r="M232" i="9"/>
  <c r="L232" i="9"/>
  <c r="F232" i="9" s="1"/>
  <c r="B232" i="9" s="1"/>
  <c r="E232" i="9"/>
  <c r="M231" i="9"/>
  <c r="L231" i="9"/>
  <c r="F231" i="9"/>
  <c r="E231" i="9"/>
  <c r="M230" i="9"/>
  <c r="L230" i="9"/>
  <c r="F230" i="9"/>
  <c r="E230" i="9"/>
  <c r="B230" i="9" s="1"/>
  <c r="M229" i="9"/>
  <c r="L229" i="9"/>
  <c r="F229" i="9" s="1"/>
  <c r="B229" i="9" s="1"/>
  <c r="E229" i="9"/>
  <c r="M228" i="9"/>
  <c r="L228" i="9"/>
  <c r="F228" i="9" s="1"/>
  <c r="E228" i="9"/>
  <c r="M227" i="9"/>
  <c r="L227" i="9"/>
  <c r="F227" i="9"/>
  <c r="E227" i="9"/>
  <c r="B227" i="9"/>
  <c r="M226" i="9"/>
  <c r="L226" i="9"/>
  <c r="F226" i="9" s="1"/>
  <c r="E226" i="9"/>
  <c r="M225" i="9"/>
  <c r="L225" i="9"/>
  <c r="F225" i="9"/>
  <c r="E225" i="9"/>
  <c r="B225" i="9"/>
  <c r="M224" i="9"/>
  <c r="L224" i="9"/>
  <c r="F224" i="9" s="1"/>
  <c r="B224" i="9" s="1"/>
  <c r="E224" i="9"/>
  <c r="M223" i="9"/>
  <c r="L223" i="9"/>
  <c r="F223" i="9"/>
  <c r="E223" i="9"/>
  <c r="B223" i="9" s="1"/>
  <c r="M222" i="9"/>
  <c r="L222" i="9"/>
  <c r="F222" i="9"/>
  <c r="E222" i="9"/>
  <c r="B222" i="9" s="1"/>
  <c r="M221" i="9"/>
  <c r="L221" i="9"/>
  <c r="F221" i="9" s="1"/>
  <c r="B221" i="9" s="1"/>
  <c r="E221" i="9"/>
  <c r="M220" i="9"/>
  <c r="L220" i="9"/>
  <c r="F220" i="9" s="1"/>
  <c r="E220" i="9"/>
  <c r="M219" i="9"/>
  <c r="L219" i="9"/>
  <c r="F219" i="9"/>
  <c r="E219" i="9"/>
  <c r="B219" i="9"/>
  <c r="M218" i="9"/>
  <c r="L218" i="9"/>
  <c r="F218" i="9" s="1"/>
  <c r="E218" i="9"/>
  <c r="M217" i="9"/>
  <c r="L217" i="9"/>
  <c r="F217" i="9"/>
  <c r="E217" i="9"/>
  <c r="B217" i="9"/>
  <c r="M216" i="9"/>
  <c r="L216" i="9"/>
  <c r="F216" i="9" s="1"/>
  <c r="B216" i="9" s="1"/>
  <c r="E216" i="9"/>
  <c r="M215" i="9"/>
  <c r="F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B158" i="9"/>
  <c r="H157" i="9"/>
  <c r="G157" i="9"/>
  <c r="E157" i="9" s="1"/>
  <c r="B157" i="9" s="1"/>
  <c r="F157" i="9"/>
  <c r="H156" i="9"/>
  <c r="G156" i="9"/>
  <c r="E156" i="9" s="1"/>
  <c r="F156" i="9"/>
  <c r="B156" i="9" s="1"/>
  <c r="H155" i="9"/>
  <c r="G155" i="9"/>
  <c r="F155" i="9"/>
  <c r="E155" i="9"/>
  <c r="B155" i="9"/>
  <c r="H154" i="9"/>
  <c r="G154" i="9"/>
  <c r="E154" i="9" s="1"/>
  <c r="B154" i="9" s="1"/>
  <c r="F154" i="9"/>
  <c r="H153" i="9"/>
  <c r="G153" i="9"/>
  <c r="F153" i="9"/>
  <c r="E153" i="9"/>
  <c r="B153" i="9" s="1"/>
  <c r="H152" i="9"/>
  <c r="E152" i="9" s="1"/>
  <c r="B152" i="9" s="1"/>
  <c r="G152" i="9"/>
  <c r="F152" i="9"/>
  <c r="H151" i="9"/>
  <c r="G151" i="9"/>
  <c r="F151" i="9"/>
  <c r="E151" i="9"/>
  <c r="B151" i="9" s="1"/>
  <c r="H150" i="9"/>
  <c r="G150" i="9"/>
  <c r="F150" i="9"/>
  <c r="E150" i="9"/>
  <c r="B150" i="9"/>
  <c r="H149" i="9"/>
  <c r="G149" i="9"/>
  <c r="E149" i="9" s="1"/>
  <c r="B149" i="9" s="1"/>
  <c r="F149" i="9"/>
  <c r="H148" i="9"/>
  <c r="G148" i="9"/>
  <c r="E148" i="9" s="1"/>
  <c r="B148" i="9" s="1"/>
  <c r="F148" i="9"/>
  <c r="H147" i="9"/>
  <c r="G147" i="9"/>
  <c r="F147" i="9"/>
  <c r="E147" i="9"/>
  <c r="B147" i="9"/>
  <c r="H146" i="9"/>
  <c r="G146" i="9"/>
  <c r="F146" i="9"/>
  <c r="H145" i="9"/>
  <c r="G145" i="9"/>
  <c r="F145" i="9"/>
  <c r="E145" i="9"/>
  <c r="B145" i="9" s="1"/>
  <c r="H144" i="9"/>
  <c r="E144" i="9" s="1"/>
  <c r="B144" i="9" s="1"/>
  <c r="G144" i="9"/>
  <c r="F144" i="9"/>
  <c r="F143" i="9"/>
  <c r="H142" i="9"/>
  <c r="G142" i="9"/>
  <c r="F142" i="9"/>
  <c r="E142" i="9"/>
  <c r="B142" i="9"/>
  <c r="H141" i="9"/>
  <c r="G141" i="9"/>
  <c r="E141" i="9" s="1"/>
  <c r="B141" i="9" s="1"/>
  <c r="F141" i="9"/>
  <c r="H140" i="9"/>
  <c r="G140" i="9"/>
  <c r="E140" i="9" s="1"/>
  <c r="F140" i="9"/>
  <c r="B140" i="9" s="1"/>
  <c r="H139" i="9"/>
  <c r="G139" i="9"/>
  <c r="F139" i="9"/>
  <c r="E139" i="9"/>
  <c r="B139" i="9"/>
  <c r="H138" i="9"/>
  <c r="G138" i="9"/>
  <c r="E138" i="9" s="1"/>
  <c r="B138" i="9" s="1"/>
  <c r="F138" i="9"/>
  <c r="H137" i="9"/>
  <c r="G137" i="9"/>
  <c r="F137" i="9"/>
  <c r="E137" i="9"/>
  <c r="B137" i="9" s="1"/>
  <c r="H136" i="9"/>
  <c r="E136" i="9" s="1"/>
  <c r="B136" i="9" s="1"/>
  <c r="G136" i="9"/>
  <c r="F136" i="9"/>
  <c r="H135" i="9"/>
  <c r="G135" i="9"/>
  <c r="F135" i="9"/>
  <c r="E135" i="9"/>
  <c r="B135" i="9" s="1"/>
  <c r="H134" i="9"/>
  <c r="G134" i="9"/>
  <c r="F134" i="9"/>
  <c r="E134" i="9"/>
  <c r="B134" i="9"/>
  <c r="H133" i="9"/>
  <c r="G133" i="9"/>
  <c r="E133" i="9" s="1"/>
  <c r="B133" i="9" s="1"/>
  <c r="F133" i="9"/>
  <c r="H132" i="9"/>
  <c r="G132" i="9"/>
  <c r="E132" i="9" s="1"/>
  <c r="F132" i="9"/>
  <c r="B132" i="9"/>
  <c r="H131" i="9"/>
  <c r="G131" i="9"/>
  <c r="E131" i="9" s="1"/>
  <c r="B131" i="9" s="1"/>
  <c r="F131" i="9"/>
  <c r="H130" i="9"/>
  <c r="G130" i="9"/>
  <c r="F130" i="9"/>
  <c r="H129" i="9"/>
  <c r="G129" i="9"/>
  <c r="F129" i="9"/>
  <c r="E129" i="9"/>
  <c r="B129" i="9" s="1"/>
  <c r="H128" i="9"/>
  <c r="E128" i="9" s="1"/>
  <c r="B128" i="9" s="1"/>
  <c r="G128" i="9"/>
  <c r="F128" i="9"/>
  <c r="H127" i="9"/>
  <c r="G127" i="9"/>
  <c r="F127" i="9"/>
  <c r="E127" i="9"/>
  <c r="B127" i="9" s="1"/>
  <c r="H126" i="9"/>
  <c r="G126" i="9"/>
  <c r="F126" i="9"/>
  <c r="E126" i="9"/>
  <c r="B126" i="9"/>
  <c r="H125" i="9"/>
  <c r="G125" i="9"/>
  <c r="E125" i="9" s="1"/>
  <c r="B125" i="9" s="1"/>
  <c r="F125" i="9"/>
  <c r="H124" i="9"/>
  <c r="G124" i="9"/>
  <c r="E124" i="9" s="1"/>
  <c r="B124" i="9" s="1"/>
  <c r="F124" i="9"/>
  <c r="H123" i="9"/>
  <c r="G123" i="9"/>
  <c r="E123" i="9" s="1"/>
  <c r="B123" i="9" s="1"/>
  <c r="F123" i="9"/>
  <c r="H122" i="9"/>
  <c r="G122" i="9"/>
  <c r="F122" i="9"/>
  <c r="H121" i="9"/>
  <c r="G121" i="9"/>
  <c r="F121" i="9"/>
  <c r="E121" i="9"/>
  <c r="B121" i="9" s="1"/>
  <c r="H120" i="9"/>
  <c r="E120" i="9" s="1"/>
  <c r="B120" i="9" s="1"/>
  <c r="G120" i="9"/>
  <c r="F120" i="9"/>
  <c r="H119" i="9"/>
  <c r="G119" i="9"/>
  <c r="F119" i="9"/>
  <c r="E119" i="9"/>
  <c r="B119" i="9" s="1"/>
  <c r="H118" i="9"/>
  <c r="G118" i="9"/>
  <c r="F118" i="9"/>
  <c r="E118" i="9"/>
  <c r="B118" i="9"/>
  <c r="H117" i="9"/>
  <c r="G117" i="9"/>
  <c r="E117" i="9" s="1"/>
  <c r="B117" i="9" s="1"/>
  <c r="F117" i="9"/>
  <c r="H116" i="9"/>
  <c r="G116" i="9"/>
  <c r="E116" i="9" s="1"/>
  <c r="B116" i="9" s="1"/>
  <c r="F116" i="9"/>
  <c r="H115" i="9"/>
  <c r="G115" i="9"/>
  <c r="E115" i="9" s="1"/>
  <c r="B115" i="9" s="1"/>
  <c r="F115" i="9"/>
  <c r="H114" i="9"/>
  <c r="G114" i="9"/>
  <c r="F114" i="9"/>
  <c r="H113" i="9"/>
  <c r="G113" i="9"/>
  <c r="F113" i="9"/>
  <c r="E113" i="9"/>
  <c r="B113" i="9" s="1"/>
  <c r="H112" i="9"/>
  <c r="G112" i="9"/>
  <c r="E112" i="9" s="1"/>
  <c r="B112" i="9" s="1"/>
  <c r="F112" i="9"/>
  <c r="H111" i="9"/>
  <c r="G111" i="9"/>
  <c r="E111" i="9" s="1"/>
  <c r="B111" i="9" s="1"/>
  <c r="F111" i="9"/>
  <c r="H110" i="9"/>
  <c r="G110" i="9"/>
  <c r="F110" i="9"/>
  <c r="E110" i="9"/>
  <c r="B110" i="9"/>
  <c r="H109" i="9"/>
  <c r="G109" i="9"/>
  <c r="E109" i="9" s="1"/>
  <c r="B109" i="9" s="1"/>
  <c r="F109" i="9"/>
  <c r="H108" i="9"/>
  <c r="G108" i="9"/>
  <c r="E108" i="9" s="1"/>
  <c r="F108" i="9"/>
  <c r="B108" i="9" s="1"/>
  <c r="H107" i="9"/>
  <c r="G107" i="9"/>
  <c r="E107" i="9" s="1"/>
  <c r="B107" i="9" s="1"/>
  <c r="F107" i="9"/>
  <c r="H106" i="9"/>
  <c r="E106" i="9" s="1"/>
  <c r="B106" i="9" s="1"/>
  <c r="G106" i="9"/>
  <c r="F106" i="9"/>
  <c r="H105" i="9"/>
  <c r="G105" i="9"/>
  <c r="F105" i="9"/>
  <c r="E105" i="9"/>
  <c r="B105" i="9" s="1"/>
  <c r="H104" i="9"/>
  <c r="G104" i="9"/>
  <c r="E104" i="9" s="1"/>
  <c r="B104" i="9" s="1"/>
  <c r="F104" i="9"/>
  <c r="H103" i="9"/>
  <c r="G103" i="9"/>
  <c r="F103" i="9"/>
  <c r="E103" i="9"/>
  <c r="B103" i="9" s="1"/>
  <c r="H102" i="9"/>
  <c r="G102" i="9"/>
  <c r="F102" i="9"/>
  <c r="E102" i="9"/>
  <c r="B102" i="9"/>
  <c r="H101" i="9"/>
  <c r="G101" i="9"/>
  <c r="E101" i="9" s="1"/>
  <c r="B101" i="9" s="1"/>
  <c r="F101" i="9"/>
  <c r="H100" i="9"/>
  <c r="G100" i="9"/>
  <c r="E100" i="9" s="1"/>
  <c r="F100" i="9"/>
  <c r="B100" i="9" s="1"/>
  <c r="H99" i="9"/>
  <c r="E99" i="9" s="1"/>
  <c r="B99" i="9" s="1"/>
  <c r="G99" i="9"/>
  <c r="F99" i="9"/>
  <c r="H98" i="9"/>
  <c r="G98" i="9"/>
  <c r="F98" i="9"/>
  <c r="H97" i="9"/>
  <c r="G97" i="9"/>
  <c r="F97" i="9"/>
  <c r="E97" i="9"/>
  <c r="B97" i="9" s="1"/>
  <c r="H96" i="9"/>
  <c r="G96" i="9"/>
  <c r="E96" i="9" s="1"/>
  <c r="B96" i="9" s="1"/>
  <c r="F96" i="9"/>
  <c r="H95" i="9"/>
  <c r="G95" i="9"/>
  <c r="E95" i="9" s="1"/>
  <c r="B95" i="9" s="1"/>
  <c r="F95" i="9"/>
  <c r="H94" i="9"/>
  <c r="G94" i="9"/>
  <c r="F94" i="9"/>
  <c r="E94" i="9"/>
  <c r="B94" i="9"/>
  <c r="H93" i="9"/>
  <c r="G93" i="9"/>
  <c r="E93" i="9" s="1"/>
  <c r="B93" i="9" s="1"/>
  <c r="F93" i="9"/>
  <c r="H92" i="9"/>
  <c r="G92" i="9"/>
  <c r="E92" i="9" s="1"/>
  <c r="F92" i="9"/>
  <c r="B92" i="9" s="1"/>
  <c r="H91" i="9"/>
  <c r="G91" i="9"/>
  <c r="F91" i="9"/>
  <c r="E91" i="9"/>
  <c r="B91" i="9"/>
  <c r="H90" i="9"/>
  <c r="G90" i="9"/>
  <c r="E90" i="9" s="1"/>
  <c r="B90" i="9" s="1"/>
  <c r="F90" i="9"/>
  <c r="H89" i="9"/>
  <c r="G89" i="9"/>
  <c r="F89" i="9"/>
  <c r="E89" i="9"/>
  <c r="B89" i="9" s="1"/>
  <c r="H88" i="9"/>
  <c r="G88" i="9"/>
  <c r="F88" i="9"/>
  <c r="H87" i="9"/>
  <c r="G87" i="9"/>
  <c r="F87" i="9"/>
  <c r="E87" i="9"/>
  <c r="B87" i="9" s="1"/>
  <c r="H86" i="9"/>
  <c r="G86" i="9"/>
  <c r="F86" i="9"/>
  <c r="E86" i="9"/>
  <c r="B86" i="9"/>
  <c r="H85" i="9"/>
  <c r="G85" i="9"/>
  <c r="E85" i="9" s="1"/>
  <c r="B85" i="9" s="1"/>
  <c r="F85" i="9"/>
  <c r="H84" i="9"/>
  <c r="G84" i="9"/>
  <c r="E84" i="9" s="1"/>
  <c r="F84" i="9"/>
  <c r="B84" i="9"/>
  <c r="H83" i="9"/>
  <c r="E83" i="9" s="1"/>
  <c r="B83" i="9" s="1"/>
  <c r="G83" i="9"/>
  <c r="F83" i="9"/>
  <c r="H82" i="9"/>
  <c r="G82" i="9"/>
  <c r="F82" i="9"/>
  <c r="H81" i="9"/>
  <c r="G81" i="9"/>
  <c r="F81" i="9"/>
  <c r="E81" i="9"/>
  <c r="B81" i="9" s="1"/>
  <c r="H80" i="9"/>
  <c r="G80" i="9"/>
  <c r="F80" i="9"/>
  <c r="H79" i="9"/>
  <c r="G79" i="9"/>
  <c r="F79" i="9"/>
  <c r="E79" i="9"/>
  <c r="B79" i="9" s="1"/>
  <c r="H78" i="9"/>
  <c r="G78" i="9"/>
  <c r="F78" i="9"/>
  <c r="E78" i="9"/>
  <c r="B78" i="9"/>
  <c r="H77" i="9"/>
  <c r="G77" i="9"/>
  <c r="E77" i="9" s="1"/>
  <c r="B77" i="9" s="1"/>
  <c r="F77" i="9"/>
  <c r="H76" i="9"/>
  <c r="G76" i="9"/>
  <c r="E76" i="9" s="1"/>
  <c r="B76" i="9" s="1"/>
  <c r="F76" i="9"/>
  <c r="H75" i="9"/>
  <c r="E75" i="9" s="1"/>
  <c r="B75" i="9" s="1"/>
  <c r="G75" i="9"/>
  <c r="F75" i="9"/>
  <c r="H74" i="9"/>
  <c r="G74" i="9"/>
  <c r="F74" i="9"/>
  <c r="H73" i="9"/>
  <c r="G73" i="9"/>
  <c r="F73" i="9"/>
  <c r="E73" i="9"/>
  <c r="B73" i="9" s="1"/>
  <c r="H72" i="9"/>
  <c r="G72" i="9"/>
  <c r="F72" i="9"/>
  <c r="H71" i="9"/>
  <c r="G71" i="9"/>
  <c r="F71" i="9"/>
  <c r="E71" i="9"/>
  <c r="B71" i="9" s="1"/>
  <c r="H70" i="9"/>
  <c r="G70" i="9"/>
  <c r="F70" i="9"/>
  <c r="E70" i="9"/>
  <c r="B70" i="9"/>
  <c r="H69" i="9"/>
  <c r="G69" i="9"/>
  <c r="E69" i="9" s="1"/>
  <c r="B69" i="9" s="1"/>
  <c r="F69" i="9"/>
  <c r="H68" i="9"/>
  <c r="G68" i="9"/>
  <c r="E68" i="9" s="1"/>
  <c r="B68" i="9" s="1"/>
  <c r="F68" i="9"/>
  <c r="H67" i="9"/>
  <c r="G67" i="9"/>
  <c r="F67" i="9"/>
  <c r="E67" i="9"/>
  <c r="B67" i="9"/>
  <c r="H66" i="9"/>
  <c r="G66" i="9"/>
  <c r="F66" i="9"/>
  <c r="H65" i="9"/>
  <c r="G65" i="9"/>
  <c r="F65" i="9"/>
  <c r="E65" i="9"/>
  <c r="B65" i="9" s="1"/>
  <c r="H64" i="9"/>
  <c r="G64" i="9"/>
  <c r="E64" i="9" s="1"/>
  <c r="B64" i="9" s="1"/>
  <c r="F64" i="9"/>
  <c r="H63" i="9"/>
  <c r="G63" i="9"/>
  <c r="E63" i="9" s="1"/>
  <c r="B63" i="9" s="1"/>
  <c r="F63" i="9"/>
  <c r="H62" i="9"/>
  <c r="G62" i="9"/>
  <c r="F62" i="9"/>
  <c r="E62" i="9"/>
  <c r="B62" i="9"/>
  <c r="H61" i="9"/>
  <c r="G61" i="9"/>
  <c r="E61" i="9" s="1"/>
  <c r="B61" i="9" s="1"/>
  <c r="F61" i="9"/>
  <c r="H60" i="9"/>
  <c r="G60" i="9"/>
  <c r="E60" i="9" s="1"/>
  <c r="F60" i="9"/>
  <c r="B60" i="9" s="1"/>
  <c r="H59" i="9"/>
  <c r="G59" i="9"/>
  <c r="F59" i="9"/>
  <c r="E59" i="9"/>
  <c r="B59" i="9"/>
  <c r="H58" i="9"/>
  <c r="G58" i="9"/>
  <c r="E58" i="9" s="1"/>
  <c r="B58" i="9" s="1"/>
  <c r="F58" i="9"/>
  <c r="H57" i="9"/>
  <c r="G57" i="9"/>
  <c r="F57" i="9"/>
  <c r="E57" i="9"/>
  <c r="B57" i="9" s="1"/>
  <c r="H56" i="9"/>
  <c r="G56" i="9"/>
  <c r="F56" i="9"/>
  <c r="H55" i="9"/>
  <c r="G55" i="9"/>
  <c r="F55" i="9"/>
  <c r="E55" i="9"/>
  <c r="B55" i="9" s="1"/>
  <c r="H54" i="9"/>
  <c r="G54" i="9"/>
  <c r="F54" i="9"/>
  <c r="E54" i="9"/>
  <c r="B54" i="9"/>
  <c r="H53" i="9"/>
  <c r="G53" i="9"/>
  <c r="E53" i="9" s="1"/>
  <c r="B53" i="9" s="1"/>
  <c r="F53" i="9"/>
  <c r="H52" i="9"/>
  <c r="G52" i="9"/>
  <c r="E52" i="9" s="1"/>
  <c r="F52" i="9"/>
  <c r="B52" i="9"/>
  <c r="H51" i="9"/>
  <c r="E51" i="9" s="1"/>
  <c r="B51" i="9" s="1"/>
  <c r="G51" i="9"/>
  <c r="F51" i="9"/>
  <c r="H50" i="9"/>
  <c r="E50" i="9" s="1"/>
  <c r="G50" i="9"/>
  <c r="F50" i="9"/>
  <c r="H49" i="9"/>
  <c r="G49" i="9"/>
  <c r="F49" i="9"/>
  <c r="E49" i="9"/>
  <c r="B49" i="9" s="1"/>
  <c r="H48" i="9"/>
  <c r="G48" i="9"/>
  <c r="F48" i="9"/>
  <c r="H47" i="9"/>
  <c r="G47" i="9"/>
  <c r="F47" i="9"/>
  <c r="E47" i="9"/>
  <c r="B47" i="9" s="1"/>
  <c r="H46" i="9"/>
  <c r="G46" i="9"/>
  <c r="F46" i="9"/>
  <c r="E46" i="9"/>
  <c r="B46" i="9"/>
  <c r="H45" i="9"/>
  <c r="G45" i="9"/>
  <c r="E45" i="9" s="1"/>
  <c r="B45" i="9" s="1"/>
  <c r="F45" i="9"/>
  <c r="H44" i="9"/>
  <c r="G44" i="9"/>
  <c r="E44" i="9" s="1"/>
  <c r="F44" i="9"/>
  <c r="B44" i="9"/>
  <c r="H43" i="9"/>
  <c r="G43" i="9"/>
  <c r="F43" i="9"/>
  <c r="B43" i="9" s="1"/>
  <c r="E43" i="9"/>
  <c r="H42" i="9"/>
  <c r="E42" i="9" s="1"/>
  <c r="G42" i="9"/>
  <c r="F42" i="9"/>
  <c r="H41" i="9"/>
  <c r="G41" i="9"/>
  <c r="E41" i="9" s="1"/>
  <c r="B41" i="9" s="1"/>
  <c r="F41" i="9"/>
  <c r="H40" i="9"/>
  <c r="G40" i="9"/>
  <c r="F40" i="9"/>
  <c r="E40" i="9"/>
  <c r="B40" i="9" s="1"/>
  <c r="H39" i="9"/>
  <c r="G39" i="9"/>
  <c r="E39" i="9" s="1"/>
  <c r="B39" i="9" s="1"/>
  <c r="F39" i="9"/>
  <c r="H38" i="9"/>
  <c r="G38" i="9"/>
  <c r="F38" i="9"/>
  <c r="E38" i="9"/>
  <c r="B38" i="9" s="1"/>
  <c r="H37" i="9"/>
  <c r="G37" i="9"/>
  <c r="E37" i="9" s="1"/>
  <c r="B37" i="9" s="1"/>
  <c r="F37" i="9"/>
  <c r="H36" i="9"/>
  <c r="G36" i="9"/>
  <c r="E36" i="9" s="1"/>
  <c r="B36" i="9" s="1"/>
  <c r="F36" i="9"/>
  <c r="H35" i="9"/>
  <c r="G35" i="9"/>
  <c r="F35" i="9"/>
  <c r="E35" i="9"/>
  <c r="B35" i="9"/>
  <c r="H34" i="9"/>
  <c r="E34" i="9" s="1"/>
  <c r="B34" i="9" s="1"/>
  <c r="G34" i="9"/>
  <c r="F34" i="9"/>
  <c r="H33" i="9"/>
  <c r="G33" i="9"/>
  <c r="F33" i="9"/>
  <c r="E33" i="9"/>
  <c r="B33" i="9" s="1"/>
  <c r="H32" i="9"/>
  <c r="G32" i="9"/>
  <c r="F32" i="9"/>
  <c r="E32" i="9"/>
  <c r="B32" i="9" s="1"/>
  <c r="H31" i="9"/>
  <c r="G31" i="9"/>
  <c r="E31" i="9" s="1"/>
  <c r="B31" i="9" s="1"/>
  <c r="F31" i="9"/>
  <c r="H30" i="9"/>
  <c r="G30" i="9"/>
  <c r="F30" i="9"/>
  <c r="E30" i="9"/>
  <c r="B30" i="9" s="1"/>
  <c r="H29" i="9"/>
  <c r="G29" i="9"/>
  <c r="E29" i="9" s="1"/>
  <c r="B29" i="9" s="1"/>
  <c r="F29" i="9"/>
  <c r="H28" i="9"/>
  <c r="G28" i="9"/>
  <c r="E28" i="9" s="1"/>
  <c r="B28" i="9" s="1"/>
  <c r="F28" i="9"/>
  <c r="H27" i="9"/>
  <c r="G27" i="9"/>
  <c r="F27" i="9"/>
  <c r="E27" i="9"/>
  <c r="B27" i="9"/>
  <c r="H26" i="9"/>
  <c r="E26" i="9" s="1"/>
  <c r="B26" i="9" s="1"/>
  <c r="G26" i="9"/>
  <c r="F26" i="9"/>
  <c r="H25" i="9"/>
  <c r="G25" i="9"/>
  <c r="F25" i="9"/>
  <c r="E25" i="9"/>
  <c r="B25" i="9" s="1"/>
  <c r="H24" i="9"/>
  <c r="G24" i="9"/>
  <c r="F24" i="9"/>
  <c r="E24" i="9"/>
  <c r="B24" i="9" s="1"/>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49" i="8" s="1"/>
  <c r="C1524" i="1" s="1"/>
  <c r="G1524" i="1" s="1"/>
  <c r="D50" i="8"/>
  <c r="D44" i="8"/>
  <c r="D36" i="8"/>
  <c r="D26" i="8"/>
  <c r="D24" i="8" s="1"/>
  <c r="D18" i="8"/>
  <c r="D8" i="8"/>
  <c r="D6" i="8"/>
  <c r="E44" i="7"/>
  <c r="D44" i="7"/>
  <c r="E39" i="7"/>
  <c r="D39" i="7"/>
  <c r="D38" i="7" s="1"/>
  <c r="H31" i="3" s="1"/>
  <c r="E38" i="7"/>
  <c r="E30" i="7"/>
  <c r="D30" i="7"/>
  <c r="D22" i="7" s="1"/>
  <c r="E23" i="7"/>
  <c r="E22" i="7" s="1"/>
  <c r="D23" i="7"/>
  <c r="E14" i="7"/>
  <c r="E6" i="7" s="1"/>
  <c r="D14" i="7"/>
  <c r="E7" i="7"/>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D245" i="5"/>
  <c r="F245" i="5" s="1"/>
  <c r="F244" i="5"/>
  <c r="F243" i="5"/>
  <c r="E242" i="5"/>
  <c r="E238" i="5" s="1"/>
  <c r="E237" i="5" s="1"/>
  <c r="D242" i="5"/>
  <c r="F242" i="5" s="1"/>
  <c r="F241" i="5"/>
  <c r="F240" i="5"/>
  <c r="F239" i="5"/>
  <c r="E239" i="5"/>
  <c r="D239" i="5"/>
  <c r="D238" i="5"/>
  <c r="D237"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D190" i="5" s="1"/>
  <c r="F197" i="5"/>
  <c r="F196" i="5"/>
  <c r="F195" i="5"/>
  <c r="F194" i="5"/>
  <c r="F193" i="5"/>
  <c r="F192" i="5"/>
  <c r="F191" i="5"/>
  <c r="E191" i="5"/>
  <c r="D191" i="5"/>
  <c r="E190" i="5"/>
  <c r="H310"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F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D522" i="4"/>
  <c r="F522" i="4" s="1"/>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F421" i="4" s="1"/>
  <c r="F418" i="4"/>
  <c r="E418" i="4"/>
  <c r="D418" i="4"/>
  <c r="F417" i="4"/>
  <c r="E417" i="4"/>
  <c r="D417" i="4"/>
  <c r="E416" i="4"/>
  <c r="E643" i="4" s="1"/>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E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D134" i="4"/>
  <c r="E133"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E106"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1" i="4"/>
  <c r="F60" i="4"/>
  <c r="E59" i="4"/>
  <c r="D59" i="4"/>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G31" i="3"/>
  <c r="B31" i="3"/>
  <c r="I30" i="3"/>
  <c r="H30" i="3"/>
  <c r="G30" i="3"/>
  <c r="B30" i="3"/>
  <c r="H29" i="3"/>
  <c r="G29" i="3"/>
  <c r="B29" i="3"/>
  <c r="G28" i="3"/>
  <c r="B28" i="3"/>
  <c r="I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H1575" i="1"/>
  <c r="G1575" i="1"/>
  <c r="C1575" i="1"/>
  <c r="C1574" i="1"/>
  <c r="H1574" i="1" s="1"/>
  <c r="C1573" i="1"/>
  <c r="H1572" i="1"/>
  <c r="G1572" i="1"/>
  <c r="C1572" i="1"/>
  <c r="G1571" i="1"/>
  <c r="C1571" i="1"/>
  <c r="H1571" i="1" s="1"/>
  <c r="G1570" i="1"/>
  <c r="C1570" i="1"/>
  <c r="H1570" i="1" s="1"/>
  <c r="H1569" i="1"/>
  <c r="C1569" i="1"/>
  <c r="G1569" i="1" s="1"/>
  <c r="H1568" i="1"/>
  <c r="G1568" i="1"/>
  <c r="C1568" i="1"/>
  <c r="H1567" i="1"/>
  <c r="G1567" i="1"/>
  <c r="C1567" i="1"/>
  <c r="C1566" i="1"/>
  <c r="H1566" i="1" s="1"/>
  <c r="C1565" i="1"/>
  <c r="H1564" i="1"/>
  <c r="G1564" i="1"/>
  <c r="C1564" i="1"/>
  <c r="G1563" i="1"/>
  <c r="C1563" i="1"/>
  <c r="H1563" i="1" s="1"/>
  <c r="C1562" i="1"/>
  <c r="H1562" i="1" s="1"/>
  <c r="H1561" i="1"/>
  <c r="C1561" i="1"/>
  <c r="G1561" i="1" s="1"/>
  <c r="H1560" i="1"/>
  <c r="G1560" i="1"/>
  <c r="C1560" i="1"/>
  <c r="H1559" i="1"/>
  <c r="G1559" i="1"/>
  <c r="C1559" i="1"/>
  <c r="C1558" i="1"/>
  <c r="H1558" i="1" s="1"/>
  <c r="C1557" i="1"/>
  <c r="H1556" i="1"/>
  <c r="G1556" i="1"/>
  <c r="C1556" i="1"/>
  <c r="G1555" i="1"/>
  <c r="C1555" i="1"/>
  <c r="H1555" i="1" s="1"/>
  <c r="C1554" i="1"/>
  <c r="H1554" i="1" s="1"/>
  <c r="H1553" i="1"/>
  <c r="C1553" i="1"/>
  <c r="G1553" i="1" s="1"/>
  <c r="H1552" i="1"/>
  <c r="G1552" i="1"/>
  <c r="C1552" i="1"/>
  <c r="H1551" i="1"/>
  <c r="G1551" i="1"/>
  <c r="C1551" i="1"/>
  <c r="C1550" i="1"/>
  <c r="H1550" i="1" s="1"/>
  <c r="C1549" i="1"/>
  <c r="H1548" i="1"/>
  <c r="G1548" i="1"/>
  <c r="C1548" i="1"/>
  <c r="G1547" i="1"/>
  <c r="C1547" i="1"/>
  <c r="H1547" i="1" s="1"/>
  <c r="C1546" i="1"/>
  <c r="H1546" i="1" s="1"/>
  <c r="H1545" i="1"/>
  <c r="C1545" i="1"/>
  <c r="G1545" i="1" s="1"/>
  <c r="H1544" i="1"/>
  <c r="G1544" i="1"/>
  <c r="C1544" i="1"/>
  <c r="H1543" i="1"/>
  <c r="G1543" i="1"/>
  <c r="C1543" i="1"/>
  <c r="C1542" i="1"/>
  <c r="H1542" i="1" s="1"/>
  <c r="C1541" i="1"/>
  <c r="H1540" i="1"/>
  <c r="G1540" i="1"/>
  <c r="C1540" i="1"/>
  <c r="G1539" i="1"/>
  <c r="C1539" i="1"/>
  <c r="H1539" i="1" s="1"/>
  <c r="C1538" i="1"/>
  <c r="H1538" i="1" s="1"/>
  <c r="H1537" i="1"/>
  <c r="C1537" i="1"/>
  <c r="G1537" i="1" s="1"/>
  <c r="H1536" i="1"/>
  <c r="G1536" i="1"/>
  <c r="C1536" i="1"/>
  <c r="H1535" i="1"/>
  <c r="G1535" i="1"/>
  <c r="C1535" i="1"/>
  <c r="C1534" i="1"/>
  <c r="H1534" i="1" s="1"/>
  <c r="C1533" i="1"/>
  <c r="H1532" i="1"/>
  <c r="G1532" i="1"/>
  <c r="C1532" i="1"/>
  <c r="G1531" i="1"/>
  <c r="C1531" i="1"/>
  <c r="H1531" i="1" s="1"/>
  <c r="C1530" i="1"/>
  <c r="H1529" i="1"/>
  <c r="C1529" i="1"/>
  <c r="G1529" i="1" s="1"/>
  <c r="H1528" i="1"/>
  <c r="G1528" i="1"/>
  <c r="C1528" i="1"/>
  <c r="H1527" i="1"/>
  <c r="G1527" i="1"/>
  <c r="C1527" i="1"/>
  <c r="C1526" i="1"/>
  <c r="H1526" i="1" s="1"/>
  <c r="C1525" i="1"/>
  <c r="H1524" i="1"/>
  <c r="G1523" i="1"/>
  <c r="C1523" i="1"/>
  <c r="H1523" i="1" s="1"/>
  <c r="C1522" i="1"/>
  <c r="H1522" i="1" s="1"/>
  <c r="H1521" i="1"/>
  <c r="C1521" i="1"/>
  <c r="G1521" i="1" s="1"/>
  <c r="H1520" i="1"/>
  <c r="G1520" i="1"/>
  <c r="C1520" i="1"/>
  <c r="H1519" i="1"/>
  <c r="G1519" i="1"/>
  <c r="C1519" i="1"/>
  <c r="H1516" i="1"/>
  <c r="G1516" i="1"/>
  <c r="C1516" i="1"/>
  <c r="G1515" i="1"/>
  <c r="C1515" i="1"/>
  <c r="H1515" i="1" s="1"/>
  <c r="C1514" i="1"/>
  <c r="H1514" i="1" s="1"/>
  <c r="H1513" i="1"/>
  <c r="C1513" i="1"/>
  <c r="G1513" i="1" s="1"/>
  <c r="H1512" i="1"/>
  <c r="G1512" i="1"/>
  <c r="C1512" i="1"/>
  <c r="H1511" i="1"/>
  <c r="G1511" i="1"/>
  <c r="C1511" i="1"/>
  <c r="C1510" i="1"/>
  <c r="H1510" i="1" s="1"/>
  <c r="C1509" i="1"/>
  <c r="H1508" i="1"/>
  <c r="G1508" i="1"/>
  <c r="C1508" i="1"/>
  <c r="G1507" i="1"/>
  <c r="C1507" i="1"/>
  <c r="H1507" i="1" s="1"/>
  <c r="C1506" i="1"/>
  <c r="H1505" i="1"/>
  <c r="C1505" i="1"/>
  <c r="G1505" i="1" s="1"/>
  <c r="H1504" i="1"/>
  <c r="G1504" i="1"/>
  <c r="C1504" i="1"/>
  <c r="H1503" i="1"/>
  <c r="G1503" i="1"/>
  <c r="C1503" i="1"/>
  <c r="C1502" i="1"/>
  <c r="H1502" i="1" s="1"/>
  <c r="C1501" i="1"/>
  <c r="H1500" i="1"/>
  <c r="G1500" i="1"/>
  <c r="C1500" i="1"/>
  <c r="G1499" i="1"/>
  <c r="C1499" i="1"/>
  <c r="H1499" i="1" s="1"/>
  <c r="G1498" i="1"/>
  <c r="C1498" i="1"/>
  <c r="H1498" i="1" s="1"/>
  <c r="H1497" i="1"/>
  <c r="C1497" i="1"/>
  <c r="G1497" i="1" s="1"/>
  <c r="H1496" i="1"/>
  <c r="G1496" i="1"/>
  <c r="C1496" i="1"/>
  <c r="H1495" i="1"/>
  <c r="G1495" i="1"/>
  <c r="C1495" i="1"/>
  <c r="C1494" i="1"/>
  <c r="H1494" i="1" s="1"/>
  <c r="C1493" i="1"/>
  <c r="H1492" i="1"/>
  <c r="G1492" i="1"/>
  <c r="C1492" i="1"/>
  <c r="G1491" i="1"/>
  <c r="C1491" i="1"/>
  <c r="H1491" i="1" s="1"/>
  <c r="C1490" i="1"/>
  <c r="H1489" i="1"/>
  <c r="C1489" i="1"/>
  <c r="G1489" i="1" s="1"/>
  <c r="H1488" i="1"/>
  <c r="G1488" i="1"/>
  <c r="C1488" i="1"/>
  <c r="H1487" i="1"/>
  <c r="G1487" i="1"/>
  <c r="C1487" i="1"/>
  <c r="C1486" i="1"/>
  <c r="H1486" i="1" s="1"/>
  <c r="C1485" i="1"/>
  <c r="H1484" i="1"/>
  <c r="G1484" i="1"/>
  <c r="C1484" i="1"/>
  <c r="G1483" i="1"/>
  <c r="C1483" i="1"/>
  <c r="H1483" i="1" s="1"/>
  <c r="G1482" i="1"/>
  <c r="C1482" i="1"/>
  <c r="H1482" i="1" s="1"/>
  <c r="H1481" i="1"/>
  <c r="C1481" i="1"/>
  <c r="G1481" i="1" s="1"/>
  <c r="H1480" i="1"/>
  <c r="G1480" i="1"/>
  <c r="C1480" i="1"/>
  <c r="J1479" i="1"/>
  <c r="D1479" i="1"/>
  <c r="C1479" i="1"/>
  <c r="H1479" i="1" s="1"/>
  <c r="H1478" i="1"/>
  <c r="G1478" i="1"/>
  <c r="I1478" i="1" s="1"/>
  <c r="D1478" i="1"/>
  <c r="J1478" i="1" s="1"/>
  <c r="C1478" i="1"/>
  <c r="D1477" i="1"/>
  <c r="C1477" i="1"/>
  <c r="J1476" i="1"/>
  <c r="G1476" i="1"/>
  <c r="D1476" i="1"/>
  <c r="H1476" i="1" s="1"/>
  <c r="C1476" i="1"/>
  <c r="H1475" i="1"/>
  <c r="G1475" i="1"/>
  <c r="D1475" i="1"/>
  <c r="C1475" i="1"/>
  <c r="D1474" i="1"/>
  <c r="C1474" i="1"/>
  <c r="J1473" i="1"/>
  <c r="G1473" i="1"/>
  <c r="D1473" i="1"/>
  <c r="H1473" i="1" s="1"/>
  <c r="C1473" i="1"/>
  <c r="J1472" i="1"/>
  <c r="D1472" i="1"/>
  <c r="C1472" i="1"/>
  <c r="H1472" i="1" s="1"/>
  <c r="H1471" i="1"/>
  <c r="G1471" i="1"/>
  <c r="I1471" i="1" s="1"/>
  <c r="D1471" i="1"/>
  <c r="J1471" i="1" s="1"/>
  <c r="C1471" i="1"/>
  <c r="G1470" i="1"/>
  <c r="D1470" i="1"/>
  <c r="H1470" i="1" s="1"/>
  <c r="C1470" i="1"/>
  <c r="H1469" i="1"/>
  <c r="G1469" i="1"/>
  <c r="D1469" i="1"/>
  <c r="C1469" i="1"/>
  <c r="D1468" i="1"/>
  <c r="C1468" i="1"/>
  <c r="J1467" i="1"/>
  <c r="G1467" i="1"/>
  <c r="D1467" i="1"/>
  <c r="H1467" i="1" s="1"/>
  <c r="C1467" i="1"/>
  <c r="J1466" i="1"/>
  <c r="D1466" i="1"/>
  <c r="C1466" i="1"/>
  <c r="H1466" i="1" s="1"/>
  <c r="H1465" i="1"/>
  <c r="G1465" i="1"/>
  <c r="D1465" i="1"/>
  <c r="J1465" i="1" s="1"/>
  <c r="C1465" i="1"/>
  <c r="D1464" i="1"/>
  <c r="C1464" i="1"/>
  <c r="J1463" i="1"/>
  <c r="G1463" i="1"/>
  <c r="D1463" i="1"/>
  <c r="H1463" i="1" s="1"/>
  <c r="C1463" i="1"/>
  <c r="J1462" i="1"/>
  <c r="D1462" i="1"/>
  <c r="C1462" i="1"/>
  <c r="H1462" i="1" s="1"/>
  <c r="D1461" i="1"/>
  <c r="C1461" i="1"/>
  <c r="J1460" i="1"/>
  <c r="G1460" i="1"/>
  <c r="D1460" i="1"/>
  <c r="C1460" i="1"/>
  <c r="H1460" i="1" s="1"/>
  <c r="J1459" i="1"/>
  <c r="D1459" i="1"/>
  <c r="C1459" i="1"/>
  <c r="H1459" i="1" s="1"/>
  <c r="H1458" i="1"/>
  <c r="G1458" i="1"/>
  <c r="D1458" i="1"/>
  <c r="J1458" i="1" s="1"/>
  <c r="C1458" i="1"/>
  <c r="D1457" i="1"/>
  <c r="C1457" i="1"/>
  <c r="J1456" i="1"/>
  <c r="G1456" i="1"/>
  <c r="I1456" i="1" s="1"/>
  <c r="D1456" i="1"/>
  <c r="C1456" i="1"/>
  <c r="H1456" i="1" s="1"/>
  <c r="J1455" i="1"/>
  <c r="D1455" i="1"/>
  <c r="C1455" i="1"/>
  <c r="H1455" i="1" s="1"/>
  <c r="D1454" i="1"/>
  <c r="C1454" i="1"/>
  <c r="D1453" i="1"/>
  <c r="C1453" i="1"/>
  <c r="H1453" i="1" s="1"/>
  <c r="H1452" i="1"/>
  <c r="G1452" i="1"/>
  <c r="I1452" i="1" s="1"/>
  <c r="D1452" i="1"/>
  <c r="J1452" i="1" s="1"/>
  <c r="C1452" i="1"/>
  <c r="D1451" i="1"/>
  <c r="C1451" i="1"/>
  <c r="J1450" i="1"/>
  <c r="G1450" i="1"/>
  <c r="D1450" i="1"/>
  <c r="C1450" i="1"/>
  <c r="H1450" i="1" s="1"/>
  <c r="D1449" i="1"/>
  <c r="C1449" i="1"/>
  <c r="H1448" i="1"/>
  <c r="G1448" i="1"/>
  <c r="I1448" i="1" s="1"/>
  <c r="D1448" i="1"/>
  <c r="J1448" i="1" s="1"/>
  <c r="C1448" i="1"/>
  <c r="D1447" i="1"/>
  <c r="C1447" i="1"/>
  <c r="J1446" i="1"/>
  <c r="G1446" i="1"/>
  <c r="D1446" i="1"/>
  <c r="C1446" i="1"/>
  <c r="H1446" i="1" s="1"/>
  <c r="J1445" i="1"/>
  <c r="H1445" i="1"/>
  <c r="G1445" i="1"/>
  <c r="D1445" i="1"/>
  <c r="C1445" i="1"/>
  <c r="D1444" i="1"/>
  <c r="J1444" i="1" s="1"/>
  <c r="C1444" i="1"/>
  <c r="H1444" i="1" s="1"/>
  <c r="H1443" i="1"/>
  <c r="D1443" i="1"/>
  <c r="C1443" i="1"/>
  <c r="J1442" i="1"/>
  <c r="D1442" i="1"/>
  <c r="C1442" i="1"/>
  <c r="H1442" i="1" s="1"/>
  <c r="H1441" i="1"/>
  <c r="I1441" i="1" s="1"/>
  <c r="G1441" i="1"/>
  <c r="D1441" i="1"/>
  <c r="C1441" i="1"/>
  <c r="J1441" i="1" s="1"/>
  <c r="J1440" i="1"/>
  <c r="D1440" i="1"/>
  <c r="G1440" i="1" s="1"/>
  <c r="I1440" i="1" s="1"/>
  <c r="C1440" i="1"/>
  <c r="H1440" i="1" s="1"/>
  <c r="D1439" i="1"/>
  <c r="C1439" i="1"/>
  <c r="H1438" i="1"/>
  <c r="G1438" i="1"/>
  <c r="D1438" i="1"/>
  <c r="C1438" i="1"/>
  <c r="C1437" i="1"/>
  <c r="C1436" i="1"/>
  <c r="H1434" i="1"/>
  <c r="G1434" i="1"/>
  <c r="D1434" i="1"/>
  <c r="C1434" i="1"/>
  <c r="H1433" i="1"/>
  <c r="D1433" i="1"/>
  <c r="C1433" i="1"/>
  <c r="G1433" i="1" s="1"/>
  <c r="H1432" i="1"/>
  <c r="G1432" i="1"/>
  <c r="D1432" i="1"/>
  <c r="C1432" i="1"/>
  <c r="D1431" i="1"/>
  <c r="C1431" i="1"/>
  <c r="H1430" i="1"/>
  <c r="G1430" i="1"/>
  <c r="D1430" i="1"/>
  <c r="C1430" i="1"/>
  <c r="D1429" i="1"/>
  <c r="C1429" i="1"/>
  <c r="G1429" i="1" s="1"/>
  <c r="H1428" i="1"/>
  <c r="G1428" i="1"/>
  <c r="D1428" i="1"/>
  <c r="C1428" i="1"/>
  <c r="D1427" i="1"/>
  <c r="C1427" i="1"/>
  <c r="G1427" i="1" s="1"/>
  <c r="H1426" i="1"/>
  <c r="G1426" i="1"/>
  <c r="D1426" i="1"/>
  <c r="C1426" i="1"/>
  <c r="D1425" i="1"/>
  <c r="C1425" i="1"/>
  <c r="G1425" i="1" s="1"/>
  <c r="H1424" i="1"/>
  <c r="G1424" i="1"/>
  <c r="D1424" i="1"/>
  <c r="C1424" i="1"/>
  <c r="H1423" i="1"/>
  <c r="D1423" i="1"/>
  <c r="C1423" i="1"/>
  <c r="G1423" i="1" s="1"/>
  <c r="H1422" i="1"/>
  <c r="G1422" i="1"/>
  <c r="D1422" i="1"/>
  <c r="C1422" i="1"/>
  <c r="H1421" i="1"/>
  <c r="D1421" i="1"/>
  <c r="C1421" i="1"/>
  <c r="G1421" i="1" s="1"/>
  <c r="H1420" i="1"/>
  <c r="G1420" i="1"/>
  <c r="D1420" i="1"/>
  <c r="C1420" i="1"/>
  <c r="D1419" i="1"/>
  <c r="C1419" i="1"/>
  <c r="G1419" i="1" s="1"/>
  <c r="H1418" i="1"/>
  <c r="G1418" i="1"/>
  <c r="D1418" i="1"/>
  <c r="C1418" i="1"/>
  <c r="H1417" i="1"/>
  <c r="D1417" i="1"/>
  <c r="C1417" i="1"/>
  <c r="G1417" i="1" s="1"/>
  <c r="D1416" i="1"/>
  <c r="D1415" i="1"/>
  <c r="C1415" i="1"/>
  <c r="H1414" i="1"/>
  <c r="G1414" i="1"/>
  <c r="D1414" i="1"/>
  <c r="C1414" i="1"/>
  <c r="D1413" i="1"/>
  <c r="C1413" i="1"/>
  <c r="G1413" i="1" s="1"/>
  <c r="H1412" i="1"/>
  <c r="G1412" i="1"/>
  <c r="D1412" i="1"/>
  <c r="C1412" i="1"/>
  <c r="D1411" i="1"/>
  <c r="C1411" i="1"/>
  <c r="G1411" i="1" s="1"/>
  <c r="H1410" i="1"/>
  <c r="G1410" i="1"/>
  <c r="D1410" i="1"/>
  <c r="C1410" i="1"/>
  <c r="H1409" i="1"/>
  <c r="D1409" i="1"/>
  <c r="C1409" i="1"/>
  <c r="G1409" i="1" s="1"/>
  <c r="D1408" i="1"/>
  <c r="H1407" i="1"/>
  <c r="D1407" i="1"/>
  <c r="C1407" i="1"/>
  <c r="G1407" i="1" s="1"/>
  <c r="H1406" i="1"/>
  <c r="G1406" i="1"/>
  <c r="D1406" i="1"/>
  <c r="C1406" i="1"/>
  <c r="H1405" i="1"/>
  <c r="D1405" i="1"/>
  <c r="C1405" i="1"/>
  <c r="G1405" i="1" s="1"/>
  <c r="H1404" i="1"/>
  <c r="G1404" i="1"/>
  <c r="D1404" i="1"/>
  <c r="C1404" i="1"/>
  <c r="D1403" i="1"/>
  <c r="C1403" i="1"/>
  <c r="H1402" i="1"/>
  <c r="G1402" i="1"/>
  <c r="D1402" i="1"/>
  <c r="C1402" i="1"/>
  <c r="D1401" i="1"/>
  <c r="C1401" i="1"/>
  <c r="H1400" i="1"/>
  <c r="G1400" i="1"/>
  <c r="D1400" i="1"/>
  <c r="C1400" i="1"/>
  <c r="D1399" i="1"/>
  <c r="C1399" i="1"/>
  <c r="G1399" i="1" s="1"/>
  <c r="H1398" i="1"/>
  <c r="G1398" i="1"/>
  <c r="D1398" i="1"/>
  <c r="C1398" i="1"/>
  <c r="D1397" i="1"/>
  <c r="C1397" i="1"/>
  <c r="G1397" i="1" s="1"/>
  <c r="H1396" i="1"/>
  <c r="G1396" i="1"/>
  <c r="D1396" i="1"/>
  <c r="C1396" i="1"/>
  <c r="H1395" i="1"/>
  <c r="D1395" i="1"/>
  <c r="C1395" i="1"/>
  <c r="G1395" i="1" s="1"/>
  <c r="H1394" i="1"/>
  <c r="G1394" i="1"/>
  <c r="D1394" i="1"/>
  <c r="C1394" i="1"/>
  <c r="H1393" i="1"/>
  <c r="D1393" i="1"/>
  <c r="C1393" i="1"/>
  <c r="G1393" i="1" s="1"/>
  <c r="H1392" i="1"/>
  <c r="G1392" i="1"/>
  <c r="D1392" i="1"/>
  <c r="C1392" i="1"/>
  <c r="D1391" i="1"/>
  <c r="C1391" i="1"/>
  <c r="G1391" i="1" s="1"/>
  <c r="H1390" i="1"/>
  <c r="G1390" i="1"/>
  <c r="D1390" i="1"/>
  <c r="C1390" i="1"/>
  <c r="H1389" i="1"/>
  <c r="D1389" i="1"/>
  <c r="C1389" i="1"/>
  <c r="G1389" i="1" s="1"/>
  <c r="H1388" i="1"/>
  <c r="G1388" i="1"/>
  <c r="D1388" i="1"/>
  <c r="C1388" i="1"/>
  <c r="D1387" i="1"/>
  <c r="C1387" i="1"/>
  <c r="H1386" i="1"/>
  <c r="G1386" i="1"/>
  <c r="D1386" i="1"/>
  <c r="C1386" i="1"/>
  <c r="D1385" i="1"/>
  <c r="C1385" i="1"/>
  <c r="H1384" i="1"/>
  <c r="G1384" i="1"/>
  <c r="D1384" i="1"/>
  <c r="C1384"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H1360" i="1"/>
  <c r="G1360" i="1"/>
  <c r="D1360" i="1"/>
  <c r="C1360" i="1"/>
  <c r="D1359" i="1"/>
  <c r="C1359" i="1"/>
  <c r="H1358" i="1"/>
  <c r="G1358" i="1"/>
  <c r="D1358" i="1"/>
  <c r="C1358" i="1"/>
  <c r="D1357" i="1"/>
  <c r="C1357" i="1"/>
  <c r="H1356" i="1"/>
  <c r="G1356" i="1"/>
  <c r="D1356" i="1"/>
  <c r="C1356" i="1"/>
  <c r="D1355" i="1"/>
  <c r="C1355" i="1"/>
  <c r="H1354" i="1"/>
  <c r="G1354" i="1"/>
  <c r="D1354" i="1"/>
  <c r="C1354" i="1"/>
  <c r="D1353" i="1"/>
  <c r="C1353" i="1"/>
  <c r="H1352" i="1"/>
  <c r="G1352" i="1"/>
  <c r="D1352" i="1"/>
  <c r="C1352" i="1"/>
  <c r="D1351" i="1"/>
  <c r="C1351" i="1"/>
  <c r="H1350" i="1"/>
  <c r="G1350" i="1"/>
  <c r="D1350" i="1"/>
  <c r="C1350" i="1"/>
  <c r="D1349" i="1"/>
  <c r="C1349" i="1"/>
  <c r="H1348" i="1"/>
  <c r="G1348" i="1"/>
  <c r="D1348" i="1"/>
  <c r="C1348"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H1330" i="1"/>
  <c r="G1330" i="1"/>
  <c r="D1330" i="1"/>
  <c r="C1330" i="1"/>
  <c r="D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G1315" i="1"/>
  <c r="D1315" i="1"/>
  <c r="C1315" i="1"/>
  <c r="H1315" i="1" s="1"/>
  <c r="H1314" i="1"/>
  <c r="G1314" i="1"/>
  <c r="D1314" i="1"/>
  <c r="C1314" i="1"/>
  <c r="G1313" i="1"/>
  <c r="D1313" i="1"/>
  <c r="C1313" i="1"/>
  <c r="H1313" i="1" s="1"/>
  <c r="H1312" i="1"/>
  <c r="G1312" i="1"/>
  <c r="D1312" i="1"/>
  <c r="C1312" i="1"/>
  <c r="D1311" i="1"/>
  <c r="C1311" i="1"/>
  <c r="H1310" i="1"/>
  <c r="G1310" i="1"/>
  <c r="D1310" i="1"/>
  <c r="C1310" i="1"/>
  <c r="D1309" i="1"/>
  <c r="C1309" i="1"/>
  <c r="H1309" i="1" s="1"/>
  <c r="H1308" i="1"/>
  <c r="G1308" i="1"/>
  <c r="D1308" i="1"/>
  <c r="C1308" i="1"/>
  <c r="G1307" i="1"/>
  <c r="D1307" i="1"/>
  <c r="C1307" i="1"/>
  <c r="H1307" i="1" s="1"/>
  <c r="H1306" i="1"/>
  <c r="G1306" i="1"/>
  <c r="D1306" i="1"/>
  <c r="C1306" i="1"/>
  <c r="D1305" i="1"/>
  <c r="C1305" i="1"/>
  <c r="H1305" i="1" s="1"/>
  <c r="H1304" i="1"/>
  <c r="G1304" i="1"/>
  <c r="D1304" i="1"/>
  <c r="C1304" i="1"/>
  <c r="D1303" i="1"/>
  <c r="C1303" i="1"/>
  <c r="H1303" i="1" s="1"/>
  <c r="H1302" i="1"/>
  <c r="G1302" i="1"/>
  <c r="D1302" i="1"/>
  <c r="C1302" i="1"/>
  <c r="D1301" i="1"/>
  <c r="C1301" i="1"/>
  <c r="H1301" i="1" s="1"/>
  <c r="H1300" i="1"/>
  <c r="G1300" i="1"/>
  <c r="D1300" i="1"/>
  <c r="C1300" i="1"/>
  <c r="G1299" i="1"/>
  <c r="D1299" i="1"/>
  <c r="C1299" i="1"/>
  <c r="H1298" i="1"/>
  <c r="G1298" i="1"/>
  <c r="D1298" i="1"/>
  <c r="C1298" i="1"/>
  <c r="G1297" i="1"/>
  <c r="D1297" i="1"/>
  <c r="C1297" i="1"/>
  <c r="H1297" i="1" s="1"/>
  <c r="H1296" i="1"/>
  <c r="G1296" i="1"/>
  <c r="D1296" i="1"/>
  <c r="C1296" i="1"/>
  <c r="D1295" i="1"/>
  <c r="C1295" i="1"/>
  <c r="H1294" i="1"/>
  <c r="G1294" i="1"/>
  <c r="D1294" i="1"/>
  <c r="C1294" i="1"/>
  <c r="D1293" i="1"/>
  <c r="C1293" i="1"/>
  <c r="H1293" i="1" s="1"/>
  <c r="H1292" i="1"/>
  <c r="G1292" i="1"/>
  <c r="D1292" i="1"/>
  <c r="C1292" i="1"/>
  <c r="G1291" i="1"/>
  <c r="D1291" i="1"/>
  <c r="C1291" i="1"/>
  <c r="H1291" i="1" s="1"/>
  <c r="H1290" i="1"/>
  <c r="G1290" i="1"/>
  <c r="D1290" i="1"/>
  <c r="C1290" i="1"/>
  <c r="D1289" i="1"/>
  <c r="C1289" i="1"/>
  <c r="H1289" i="1" s="1"/>
  <c r="H1288" i="1"/>
  <c r="G1288" i="1"/>
  <c r="D1288" i="1"/>
  <c r="C1288" i="1"/>
  <c r="D1287" i="1"/>
  <c r="C1287" i="1"/>
  <c r="H1287" i="1" s="1"/>
  <c r="H1286" i="1"/>
  <c r="G1286" i="1"/>
  <c r="D1286" i="1"/>
  <c r="C1286" i="1"/>
  <c r="D1285" i="1"/>
  <c r="C1285" i="1"/>
  <c r="H1285" i="1" s="1"/>
  <c r="H1284" i="1"/>
  <c r="G1284" i="1"/>
  <c r="D1284" i="1"/>
  <c r="C1284" i="1"/>
  <c r="G1283" i="1"/>
  <c r="D1283" i="1"/>
  <c r="C1283" i="1"/>
  <c r="H1283" i="1" s="1"/>
  <c r="H1282" i="1"/>
  <c r="G1282" i="1"/>
  <c r="D1282" i="1"/>
  <c r="C1282" i="1"/>
  <c r="G1281" i="1"/>
  <c r="D1281" i="1"/>
  <c r="C1281" i="1"/>
  <c r="H1281" i="1" s="1"/>
  <c r="H1280" i="1"/>
  <c r="G1280" i="1"/>
  <c r="D1280" i="1"/>
  <c r="C1280" i="1"/>
  <c r="D1279" i="1"/>
  <c r="C1279" i="1"/>
  <c r="H1278" i="1"/>
  <c r="G1278" i="1"/>
  <c r="D1278" i="1"/>
  <c r="C1278" i="1"/>
  <c r="D1277" i="1"/>
  <c r="C1277" i="1"/>
  <c r="H1277" i="1" s="1"/>
  <c r="H1276" i="1"/>
  <c r="G1276" i="1"/>
  <c r="D1276" i="1"/>
  <c r="C1276" i="1"/>
  <c r="G1275" i="1"/>
  <c r="D1275" i="1"/>
  <c r="C1275" i="1"/>
  <c r="H1275" i="1" s="1"/>
  <c r="H1274" i="1"/>
  <c r="G1274" i="1"/>
  <c r="D1274" i="1"/>
  <c r="C1274" i="1"/>
  <c r="D1273" i="1"/>
  <c r="C1273" i="1"/>
  <c r="H1272" i="1"/>
  <c r="G1272" i="1"/>
  <c r="D1272" i="1"/>
  <c r="C1272" i="1"/>
  <c r="D1271" i="1"/>
  <c r="C1271" i="1"/>
  <c r="H1271" i="1" s="1"/>
  <c r="H1270" i="1"/>
  <c r="G1270" i="1"/>
  <c r="D1270" i="1"/>
  <c r="C1270" i="1"/>
  <c r="D1269" i="1"/>
  <c r="C1269" i="1"/>
  <c r="H1268" i="1"/>
  <c r="G1268" i="1"/>
  <c r="D1268" i="1"/>
  <c r="C1268" i="1"/>
  <c r="G1267" i="1"/>
  <c r="D1267" i="1"/>
  <c r="C1267" i="1"/>
  <c r="H1267" i="1" s="1"/>
  <c r="H1266" i="1"/>
  <c r="G1266" i="1"/>
  <c r="D1266" i="1"/>
  <c r="C1266" i="1"/>
  <c r="D1265" i="1"/>
  <c r="G1265" i="1" s="1"/>
  <c r="C1265" i="1"/>
  <c r="H1264" i="1"/>
  <c r="G1264" i="1"/>
  <c r="D1264" i="1"/>
  <c r="C1264" i="1"/>
  <c r="D1263" i="1"/>
  <c r="C1263" i="1"/>
  <c r="H1262" i="1"/>
  <c r="G1262" i="1"/>
  <c r="D1262" i="1"/>
  <c r="C1262" i="1"/>
  <c r="D1261" i="1"/>
  <c r="C1261" i="1"/>
  <c r="H1261" i="1" s="1"/>
  <c r="H1260" i="1"/>
  <c r="G1260" i="1"/>
  <c r="D1260" i="1"/>
  <c r="C1260" i="1"/>
  <c r="G1259" i="1"/>
  <c r="D1259" i="1"/>
  <c r="C1259" i="1"/>
  <c r="H1259" i="1" s="1"/>
  <c r="H1258" i="1"/>
  <c r="G1258" i="1"/>
  <c r="D1258" i="1"/>
  <c r="C1258" i="1"/>
  <c r="D1257" i="1"/>
  <c r="C1257" i="1"/>
  <c r="H1256" i="1"/>
  <c r="G1256" i="1"/>
  <c r="D1256" i="1"/>
  <c r="C1256" i="1"/>
  <c r="D1255" i="1"/>
  <c r="C1255" i="1"/>
  <c r="H1255" i="1" s="1"/>
  <c r="H1254" i="1"/>
  <c r="G1254" i="1"/>
  <c r="D1254" i="1"/>
  <c r="C1254" i="1"/>
  <c r="D1253" i="1"/>
  <c r="C1253" i="1"/>
  <c r="H1253" i="1" s="1"/>
  <c r="H1252" i="1"/>
  <c r="G1252" i="1"/>
  <c r="D1252" i="1"/>
  <c r="C1252" i="1"/>
  <c r="D1251" i="1"/>
  <c r="C1251" i="1"/>
  <c r="H1251" i="1" s="1"/>
  <c r="H1250" i="1"/>
  <c r="G1250" i="1"/>
  <c r="D1250" i="1"/>
  <c r="C1250" i="1"/>
  <c r="D1249" i="1"/>
  <c r="C1249" i="1"/>
  <c r="H1249" i="1" s="1"/>
  <c r="H1248" i="1"/>
  <c r="G1248" i="1"/>
  <c r="D1248" i="1"/>
  <c r="C1248" i="1"/>
  <c r="D1247" i="1"/>
  <c r="C1247" i="1"/>
  <c r="H1247" i="1" s="1"/>
  <c r="H1246" i="1"/>
  <c r="G1246" i="1"/>
  <c r="D1246" i="1"/>
  <c r="C1246" i="1"/>
  <c r="D1245" i="1"/>
  <c r="C1245" i="1"/>
  <c r="H1245" i="1" s="1"/>
  <c r="H1244" i="1"/>
  <c r="G1244" i="1"/>
  <c r="D1244" i="1"/>
  <c r="C1244" i="1"/>
  <c r="D1243" i="1"/>
  <c r="C1243" i="1"/>
  <c r="H1243" i="1" s="1"/>
  <c r="H1242" i="1"/>
  <c r="G1242" i="1"/>
  <c r="D1242" i="1"/>
  <c r="C1242" i="1"/>
  <c r="D1241" i="1"/>
  <c r="C1241" i="1"/>
  <c r="H1241" i="1" s="1"/>
  <c r="H1240" i="1"/>
  <c r="G1240" i="1"/>
  <c r="D1240" i="1"/>
  <c r="C1240" i="1"/>
  <c r="D1239" i="1"/>
  <c r="C1239" i="1"/>
  <c r="H1239" i="1" s="1"/>
  <c r="H1238" i="1"/>
  <c r="G1238" i="1"/>
  <c r="D1238" i="1"/>
  <c r="C1238" i="1"/>
  <c r="D1237" i="1"/>
  <c r="C1237" i="1"/>
  <c r="H1237" i="1" s="1"/>
  <c r="H1236" i="1"/>
  <c r="G1236" i="1"/>
  <c r="D1236" i="1"/>
  <c r="C1236" i="1"/>
  <c r="D1235" i="1"/>
  <c r="C1235" i="1"/>
  <c r="H1235" i="1" s="1"/>
  <c r="H1234" i="1"/>
  <c r="G1234" i="1"/>
  <c r="D1234" i="1"/>
  <c r="C1234" i="1"/>
  <c r="D1233" i="1"/>
  <c r="C1233" i="1"/>
  <c r="H1233" i="1" s="1"/>
  <c r="H1232" i="1"/>
  <c r="G1232" i="1"/>
  <c r="D1232" i="1"/>
  <c r="C1232" i="1"/>
  <c r="D1231" i="1"/>
  <c r="C1231" i="1"/>
  <c r="H1231" i="1" s="1"/>
  <c r="H1230" i="1"/>
  <c r="G1230" i="1"/>
  <c r="D1230" i="1"/>
  <c r="C1230" i="1"/>
  <c r="D1229" i="1"/>
  <c r="C1229" i="1"/>
  <c r="H1229" i="1" s="1"/>
  <c r="H1228" i="1"/>
  <c r="G1228" i="1"/>
  <c r="D1228" i="1"/>
  <c r="C1228" i="1"/>
  <c r="D1227" i="1"/>
  <c r="C1227" i="1"/>
  <c r="H1227" i="1" s="1"/>
  <c r="H1226" i="1"/>
  <c r="G1226" i="1"/>
  <c r="D1226" i="1"/>
  <c r="C1226" i="1"/>
  <c r="D1225" i="1"/>
  <c r="C1225" i="1"/>
  <c r="H1225" i="1" s="1"/>
  <c r="H1224" i="1"/>
  <c r="G1224" i="1"/>
  <c r="D1224" i="1"/>
  <c r="C1224" i="1"/>
  <c r="D1223" i="1"/>
  <c r="C1223" i="1"/>
  <c r="H1223" i="1" s="1"/>
  <c r="H1222" i="1"/>
  <c r="G1222" i="1"/>
  <c r="D1222" i="1"/>
  <c r="C1222" i="1"/>
  <c r="D1221" i="1"/>
  <c r="C1221" i="1"/>
  <c r="H1221" i="1" s="1"/>
  <c r="H1220" i="1"/>
  <c r="G1220" i="1"/>
  <c r="D1220" i="1"/>
  <c r="C1220" i="1"/>
  <c r="D1219" i="1"/>
  <c r="C1219" i="1"/>
  <c r="H1219" i="1" s="1"/>
  <c r="H1218" i="1"/>
  <c r="G1218" i="1"/>
  <c r="D1218" i="1"/>
  <c r="C1218" i="1"/>
  <c r="D1217" i="1"/>
  <c r="C1217" i="1"/>
  <c r="H1217" i="1" s="1"/>
  <c r="H1216" i="1"/>
  <c r="G1216" i="1"/>
  <c r="D1216" i="1"/>
  <c r="C1216" i="1"/>
  <c r="D1215" i="1"/>
  <c r="C1215" i="1"/>
  <c r="H1215" i="1" s="1"/>
  <c r="C1214" i="1"/>
  <c r="G1213" i="1"/>
  <c r="D1213" i="1"/>
  <c r="C1213" i="1"/>
  <c r="H1213" i="1" s="1"/>
  <c r="G1212" i="1"/>
  <c r="D1212" i="1"/>
  <c r="C1212" i="1"/>
  <c r="H1212" i="1" s="1"/>
  <c r="D1211" i="1"/>
  <c r="G1211" i="1" s="1"/>
  <c r="C1211" i="1"/>
  <c r="D1210" i="1"/>
  <c r="C1210" i="1"/>
  <c r="H1210" i="1" s="1"/>
  <c r="D1209" i="1"/>
  <c r="C1209" i="1"/>
  <c r="D1208" i="1"/>
  <c r="C1208" i="1"/>
  <c r="H1208" i="1" s="1"/>
  <c r="G1207" i="1"/>
  <c r="D1207" i="1"/>
  <c r="C1207" i="1"/>
  <c r="H1207" i="1" s="1"/>
  <c r="H1206" i="1"/>
  <c r="D1206" i="1"/>
  <c r="C1206" i="1"/>
  <c r="G1206" i="1" s="1"/>
  <c r="D1205" i="1"/>
  <c r="G1205" i="1" s="1"/>
  <c r="C1205" i="1"/>
  <c r="H1204" i="1"/>
  <c r="G1204" i="1"/>
  <c r="D1204" i="1"/>
  <c r="C1204" i="1"/>
  <c r="D1203" i="1"/>
  <c r="C1203" i="1"/>
  <c r="D1202" i="1"/>
  <c r="C1202" i="1"/>
  <c r="D1201" i="1"/>
  <c r="C1201" i="1"/>
  <c r="H1201" i="1" s="1"/>
  <c r="D1200" i="1"/>
  <c r="C1200" i="1"/>
  <c r="G1200" i="1" s="1"/>
  <c r="D1199" i="1"/>
  <c r="C1199" i="1"/>
  <c r="G1198" i="1"/>
  <c r="D1198" i="1"/>
  <c r="C1198" i="1"/>
  <c r="H1198" i="1" s="1"/>
  <c r="G1197" i="1"/>
  <c r="D1197" i="1"/>
  <c r="C1197" i="1"/>
  <c r="H1197" i="1" s="1"/>
  <c r="D1196" i="1"/>
  <c r="G1196" i="1" s="1"/>
  <c r="C1196" i="1"/>
  <c r="H1196" i="1" s="1"/>
  <c r="D1195" i="1"/>
  <c r="G1195" i="1" s="1"/>
  <c r="C1195" i="1"/>
  <c r="D1194" i="1"/>
  <c r="C1194" i="1"/>
  <c r="D1193" i="1"/>
  <c r="C1193" i="1"/>
  <c r="D1192" i="1"/>
  <c r="C1192" i="1"/>
  <c r="H1192" i="1" s="1"/>
  <c r="G1191" i="1"/>
  <c r="D1191" i="1"/>
  <c r="C1191" i="1"/>
  <c r="H1191" i="1" s="1"/>
  <c r="H1190" i="1"/>
  <c r="D1190" i="1"/>
  <c r="C1190" i="1"/>
  <c r="G1190" i="1" s="1"/>
  <c r="D1189" i="1"/>
  <c r="G1189" i="1" s="1"/>
  <c r="C1189" i="1"/>
  <c r="H1188" i="1"/>
  <c r="G1188" i="1"/>
  <c r="D1188" i="1"/>
  <c r="C1188" i="1"/>
  <c r="D1187" i="1"/>
  <c r="C1187" i="1"/>
  <c r="D1186" i="1"/>
  <c r="H1186" i="1" s="1"/>
  <c r="C1186" i="1"/>
  <c r="D1185" i="1"/>
  <c r="C1185" i="1"/>
  <c r="H1185" i="1" s="1"/>
  <c r="H1184" i="1"/>
  <c r="D1184" i="1"/>
  <c r="C1184" i="1"/>
  <c r="G1184" i="1" s="1"/>
  <c r="D1183" i="1"/>
  <c r="D1182" i="1"/>
  <c r="C1182" i="1"/>
  <c r="H1182" i="1" s="1"/>
  <c r="G1181" i="1"/>
  <c r="D1181" i="1"/>
  <c r="C1181" i="1"/>
  <c r="H1181" i="1" s="1"/>
  <c r="D1180" i="1"/>
  <c r="G1180" i="1" s="1"/>
  <c r="C1180" i="1"/>
  <c r="G1179" i="1"/>
  <c r="D1179" i="1"/>
  <c r="C1179" i="1"/>
  <c r="D1178" i="1"/>
  <c r="C1178" i="1"/>
  <c r="D1177" i="1"/>
  <c r="C1177" i="1"/>
  <c r="D1176" i="1"/>
  <c r="C1176" i="1"/>
  <c r="H1176" i="1" s="1"/>
  <c r="D1175" i="1"/>
  <c r="C1175" i="1"/>
  <c r="H1174" i="1"/>
  <c r="D1174" i="1"/>
  <c r="C1174" i="1"/>
  <c r="G1174" i="1" s="1"/>
  <c r="D1173" i="1"/>
  <c r="G1173" i="1" s="1"/>
  <c r="C1173" i="1"/>
  <c r="H1172" i="1"/>
  <c r="G1172" i="1"/>
  <c r="D1172" i="1"/>
  <c r="C1172" i="1"/>
  <c r="D1171" i="1"/>
  <c r="C1171" i="1"/>
  <c r="D1170" i="1"/>
  <c r="H1170" i="1" s="1"/>
  <c r="C1170" i="1"/>
  <c r="D1169" i="1"/>
  <c r="C1169" i="1"/>
  <c r="H1169" i="1" s="1"/>
  <c r="H1168" i="1"/>
  <c r="D1168" i="1"/>
  <c r="C1168" i="1"/>
  <c r="G1168" i="1" s="1"/>
  <c r="D1167" i="1"/>
  <c r="C1167" i="1"/>
  <c r="D1166" i="1"/>
  <c r="C1166" i="1"/>
  <c r="G1165" i="1"/>
  <c r="D1165" i="1"/>
  <c r="C1165" i="1"/>
  <c r="H1165" i="1" s="1"/>
  <c r="D1164" i="1"/>
  <c r="G1164" i="1" s="1"/>
  <c r="C1164" i="1"/>
  <c r="H1164" i="1" s="1"/>
  <c r="D1163" i="1"/>
  <c r="G1163" i="1" s="1"/>
  <c r="C1163" i="1"/>
  <c r="D1162" i="1"/>
  <c r="C1162" i="1"/>
  <c r="D1161" i="1"/>
  <c r="C1161" i="1"/>
  <c r="D1160" i="1"/>
  <c r="C1160" i="1"/>
  <c r="H1160" i="1" s="1"/>
  <c r="G1159" i="1"/>
  <c r="D1159" i="1"/>
  <c r="C1159" i="1"/>
  <c r="H1159" i="1" s="1"/>
  <c r="H1158" i="1"/>
  <c r="D1158" i="1"/>
  <c r="C1158" i="1"/>
  <c r="G1158" i="1" s="1"/>
  <c r="D1157" i="1"/>
  <c r="G1157" i="1" s="1"/>
  <c r="C1157" i="1"/>
  <c r="H1156" i="1"/>
  <c r="G1156" i="1"/>
  <c r="D1156" i="1"/>
  <c r="C1156" i="1"/>
  <c r="D1155" i="1"/>
  <c r="C1155" i="1"/>
  <c r="G1154" i="1"/>
  <c r="D1154" i="1"/>
  <c r="H1154" i="1" s="1"/>
  <c r="C1154" i="1"/>
  <c r="D1151" i="1"/>
  <c r="C1151" i="1"/>
  <c r="G1150" i="1"/>
  <c r="D1150" i="1"/>
  <c r="C1150" i="1"/>
  <c r="H1150" i="1" s="1"/>
  <c r="G1149" i="1"/>
  <c r="D1149" i="1"/>
  <c r="C1149" i="1"/>
  <c r="H1149" i="1" s="1"/>
  <c r="D1148" i="1"/>
  <c r="G1148" i="1" s="1"/>
  <c r="C1148" i="1"/>
  <c r="G1147" i="1"/>
  <c r="D1147" i="1"/>
  <c r="C1147" i="1"/>
  <c r="H1146" i="1"/>
  <c r="D1146" i="1"/>
  <c r="C1146" i="1"/>
  <c r="D1145" i="1"/>
  <c r="C1145" i="1"/>
  <c r="D1144" i="1"/>
  <c r="C1144" i="1"/>
  <c r="H1144" i="1" s="1"/>
  <c r="G1143" i="1"/>
  <c r="D1143" i="1"/>
  <c r="C1143" i="1"/>
  <c r="H1143" i="1" s="1"/>
  <c r="H1142" i="1"/>
  <c r="D1142" i="1"/>
  <c r="C1142" i="1"/>
  <c r="G1142" i="1" s="1"/>
  <c r="D1141" i="1"/>
  <c r="G1141" i="1" s="1"/>
  <c r="C1141" i="1"/>
  <c r="H1140" i="1"/>
  <c r="D1140" i="1"/>
  <c r="C1140" i="1"/>
  <c r="G1140" i="1" s="1"/>
  <c r="D1139" i="1"/>
  <c r="C1139" i="1"/>
  <c r="H1138" i="1"/>
  <c r="G1138" i="1"/>
  <c r="D1138" i="1"/>
  <c r="C1138" i="1"/>
  <c r="D1137" i="1"/>
  <c r="C1137" i="1"/>
  <c r="H1137" i="1" s="1"/>
  <c r="D1136" i="1"/>
  <c r="G1136" i="1" s="1"/>
  <c r="C1136" i="1"/>
  <c r="D1135" i="1"/>
  <c r="C1135" i="1"/>
  <c r="D1134" i="1"/>
  <c r="C1134" i="1"/>
  <c r="H1134" i="1" s="1"/>
  <c r="G1133" i="1"/>
  <c r="D1133" i="1"/>
  <c r="C1133" i="1"/>
  <c r="H1133" i="1" s="1"/>
  <c r="D1132" i="1"/>
  <c r="C1132" i="1"/>
  <c r="H1132" i="1" s="1"/>
  <c r="D1131" i="1"/>
  <c r="G1131" i="1" s="1"/>
  <c r="C1131" i="1"/>
  <c r="H1130" i="1"/>
  <c r="D1130" i="1"/>
  <c r="C1130" i="1"/>
  <c r="G1130" i="1" s="1"/>
  <c r="D1129" i="1"/>
  <c r="C1129" i="1"/>
  <c r="G1128" i="1"/>
  <c r="D1128" i="1"/>
  <c r="C1128" i="1"/>
  <c r="H1128" i="1" s="1"/>
  <c r="D1127" i="1"/>
  <c r="C1127" i="1"/>
  <c r="H1126" i="1"/>
  <c r="D1126" i="1"/>
  <c r="C1126" i="1"/>
  <c r="G1126" i="1" s="1"/>
  <c r="G1125" i="1"/>
  <c r="D1125" i="1"/>
  <c r="C1125" i="1"/>
  <c r="H1124" i="1"/>
  <c r="D1124" i="1"/>
  <c r="C1124" i="1"/>
  <c r="G1124" i="1" s="1"/>
  <c r="D1123" i="1"/>
  <c r="C1123" i="1"/>
  <c r="H1122" i="1"/>
  <c r="D1122" i="1"/>
  <c r="G1122" i="1" s="1"/>
  <c r="C1122" i="1"/>
  <c r="D1121" i="1"/>
  <c r="C1121" i="1"/>
  <c r="H1121" i="1" s="1"/>
  <c r="H1120" i="1"/>
  <c r="G1120" i="1"/>
  <c r="D1120" i="1"/>
  <c r="C1120" i="1"/>
  <c r="D1119" i="1"/>
  <c r="C1119" i="1"/>
  <c r="D1118" i="1"/>
  <c r="G1118" i="1" s="1"/>
  <c r="C1118" i="1"/>
  <c r="H1118" i="1" s="1"/>
  <c r="D1117" i="1"/>
  <c r="C1117" i="1"/>
  <c r="H1117" i="1" s="1"/>
  <c r="D1116" i="1"/>
  <c r="C1116" i="1"/>
  <c r="H1116" i="1" s="1"/>
  <c r="G1115" i="1"/>
  <c r="D1115" i="1"/>
  <c r="C1115" i="1"/>
  <c r="D1114" i="1"/>
  <c r="C1114" i="1"/>
  <c r="G1114" i="1" s="1"/>
  <c r="D1113" i="1"/>
  <c r="C1113" i="1"/>
  <c r="G1112" i="1"/>
  <c r="D1112" i="1"/>
  <c r="C1112" i="1"/>
  <c r="H1112" i="1" s="1"/>
  <c r="D1111" i="1"/>
  <c r="C1111" i="1"/>
  <c r="D1110" i="1"/>
  <c r="H1110" i="1" s="1"/>
  <c r="C1110" i="1"/>
  <c r="D1109" i="1"/>
  <c r="C1109" i="1"/>
  <c r="D1108" i="1"/>
  <c r="C1108" i="1"/>
  <c r="D1107" i="1"/>
  <c r="C1107" i="1"/>
  <c r="D1106" i="1"/>
  <c r="H1106" i="1" s="1"/>
  <c r="C1106" i="1"/>
  <c r="G1105" i="1"/>
  <c r="D1105" i="1"/>
  <c r="C1105" i="1"/>
  <c r="H1105" i="1" s="1"/>
  <c r="D1104" i="1"/>
  <c r="C1104" i="1"/>
  <c r="H1104" i="1" s="1"/>
  <c r="D1103" i="1"/>
  <c r="C1103" i="1"/>
  <c r="H1102" i="1"/>
  <c r="G1102" i="1"/>
  <c r="D1102" i="1"/>
  <c r="C1102" i="1"/>
  <c r="D1101" i="1"/>
  <c r="C1101" i="1"/>
  <c r="H1101" i="1" s="1"/>
  <c r="D1100" i="1"/>
  <c r="G1100" i="1" s="1"/>
  <c r="C1100" i="1"/>
  <c r="D1099" i="1"/>
  <c r="G1099" i="1" s="1"/>
  <c r="C1099" i="1"/>
  <c r="D1098" i="1"/>
  <c r="C1098" i="1"/>
  <c r="G1098" i="1" s="1"/>
  <c r="G1097" i="1"/>
  <c r="D1097" i="1"/>
  <c r="C1097" i="1"/>
  <c r="D1096" i="1"/>
  <c r="C1096" i="1"/>
  <c r="H1096" i="1" s="1"/>
  <c r="D1095" i="1"/>
  <c r="C1095" i="1"/>
  <c r="H1094" i="1"/>
  <c r="D1094" i="1"/>
  <c r="C1094" i="1"/>
  <c r="G1094" i="1" s="1"/>
  <c r="D1093" i="1"/>
  <c r="C1093" i="1"/>
  <c r="H1092" i="1"/>
  <c r="G1092" i="1"/>
  <c r="D1092" i="1"/>
  <c r="C1092" i="1"/>
  <c r="D1091" i="1"/>
  <c r="C1091" i="1"/>
  <c r="D1090" i="1"/>
  <c r="H1090" i="1" s="1"/>
  <c r="C1090" i="1"/>
  <c r="G1089" i="1"/>
  <c r="D1089" i="1"/>
  <c r="C1089" i="1"/>
  <c r="H1089" i="1" s="1"/>
  <c r="D1088" i="1"/>
  <c r="C1088" i="1"/>
  <c r="H1088" i="1" s="1"/>
  <c r="D1087" i="1"/>
  <c r="C1087" i="1"/>
  <c r="D1086" i="1"/>
  <c r="C1086" i="1"/>
  <c r="H1086" i="1" s="1"/>
  <c r="D1085" i="1"/>
  <c r="C1085" i="1"/>
  <c r="G1084" i="1"/>
  <c r="D1084" i="1"/>
  <c r="C1084" i="1"/>
  <c r="H1084" i="1" s="1"/>
  <c r="D1083" i="1"/>
  <c r="G1083" i="1" s="1"/>
  <c r="C1083" i="1"/>
  <c r="D1082" i="1"/>
  <c r="H1082" i="1" s="1"/>
  <c r="C1082" i="1"/>
  <c r="D1081" i="1"/>
  <c r="C1081" i="1"/>
  <c r="D1080" i="1"/>
  <c r="C1080" i="1"/>
  <c r="H1080" i="1" s="1"/>
  <c r="G1079" i="1"/>
  <c r="D1079" i="1"/>
  <c r="C1079" i="1"/>
  <c r="H1078" i="1"/>
  <c r="D1078" i="1"/>
  <c r="C1078" i="1"/>
  <c r="G1078" i="1" s="1"/>
  <c r="D1077" i="1"/>
  <c r="C1077" i="1"/>
  <c r="H1076" i="1"/>
  <c r="D1076" i="1"/>
  <c r="C1076" i="1"/>
  <c r="G1076" i="1" s="1"/>
  <c r="D1075" i="1"/>
  <c r="C1075" i="1"/>
  <c r="H1074" i="1"/>
  <c r="G1074" i="1"/>
  <c r="D1074" i="1"/>
  <c r="C1074" i="1"/>
  <c r="D1073" i="1"/>
  <c r="C1073" i="1"/>
  <c r="H1073" i="1" s="1"/>
  <c r="D1072" i="1"/>
  <c r="G1072" i="1" s="1"/>
  <c r="C1072" i="1"/>
  <c r="H1072" i="1" s="1"/>
  <c r="D1071" i="1"/>
  <c r="C1071" i="1"/>
  <c r="H1071" i="1" s="1"/>
  <c r="D1070" i="1"/>
  <c r="C1070" i="1"/>
  <c r="G1069" i="1"/>
  <c r="D1069" i="1"/>
  <c r="C1069" i="1"/>
  <c r="H1069" i="1" s="1"/>
  <c r="D1068" i="1"/>
  <c r="C1068" i="1"/>
  <c r="H1068" i="1" s="1"/>
  <c r="G1067" i="1"/>
  <c r="D1067" i="1"/>
  <c r="C1067" i="1"/>
  <c r="H1067" i="1" s="1"/>
  <c r="D1066" i="1"/>
  <c r="H1066" i="1" s="1"/>
  <c r="C1066" i="1"/>
  <c r="G1066" i="1" s="1"/>
  <c r="G1065" i="1"/>
  <c r="D1065" i="1"/>
  <c r="C1065" i="1"/>
  <c r="H1065" i="1" s="1"/>
  <c r="D1064" i="1"/>
  <c r="C1064" i="1"/>
  <c r="H1064" i="1" s="1"/>
  <c r="D1063" i="1"/>
  <c r="C1063" i="1"/>
  <c r="H1062" i="1"/>
  <c r="D1062" i="1"/>
  <c r="C1062" i="1"/>
  <c r="G1062" i="1" s="1"/>
  <c r="D1061" i="1"/>
  <c r="C1061" i="1"/>
  <c r="H1061" i="1" s="1"/>
  <c r="H1060" i="1"/>
  <c r="G1060" i="1"/>
  <c r="D1060" i="1"/>
  <c r="C1060" i="1"/>
  <c r="D1059" i="1"/>
  <c r="C1059" i="1"/>
  <c r="H1059" i="1" s="1"/>
  <c r="H1058" i="1"/>
  <c r="G1058" i="1"/>
  <c r="D1058" i="1"/>
  <c r="C1058" i="1"/>
  <c r="D1057" i="1"/>
  <c r="C1057" i="1"/>
  <c r="H1057" i="1" s="1"/>
  <c r="D1056" i="1"/>
  <c r="G1056" i="1" s="1"/>
  <c r="C1056" i="1"/>
  <c r="H1056" i="1" s="1"/>
  <c r="D1055" i="1"/>
  <c r="C1055" i="1"/>
  <c r="D1054" i="1"/>
  <c r="C1054" i="1"/>
  <c r="G1053" i="1"/>
  <c r="D1053" i="1"/>
  <c r="C1053" i="1"/>
  <c r="H1053" i="1" s="1"/>
  <c r="D1052" i="1"/>
  <c r="C1052" i="1"/>
  <c r="H1052" i="1" s="1"/>
  <c r="G1051" i="1"/>
  <c r="D1051" i="1"/>
  <c r="C1051" i="1"/>
  <c r="D1050" i="1"/>
  <c r="H1050" i="1" s="1"/>
  <c r="C1050" i="1"/>
  <c r="G1050" i="1" s="1"/>
  <c r="D1049" i="1"/>
  <c r="G1049" i="1" s="1"/>
  <c r="C1049" i="1"/>
  <c r="D1048" i="1"/>
  <c r="C1048" i="1"/>
  <c r="H1048" i="1" s="1"/>
  <c r="D1047" i="1"/>
  <c r="D1045" i="1"/>
  <c r="C1045" i="1"/>
  <c r="H1045" i="1" s="1"/>
  <c r="H1044" i="1"/>
  <c r="G1044" i="1"/>
  <c r="D1044" i="1"/>
  <c r="C1044" i="1"/>
  <c r="D1043" i="1"/>
  <c r="C1043" i="1"/>
  <c r="H1042" i="1"/>
  <c r="G1042" i="1"/>
  <c r="D1042" i="1"/>
  <c r="C1042" i="1"/>
  <c r="D1041" i="1"/>
  <c r="C1041" i="1"/>
  <c r="H1041" i="1" s="1"/>
  <c r="D1040" i="1"/>
  <c r="G1040" i="1" s="1"/>
  <c r="C1040" i="1"/>
  <c r="H1040" i="1" s="1"/>
  <c r="D1039" i="1"/>
  <c r="C1039" i="1"/>
  <c r="D1038" i="1"/>
  <c r="C1038" i="1"/>
  <c r="G1037" i="1"/>
  <c r="D1037" i="1"/>
  <c r="C1037" i="1"/>
  <c r="H1037" i="1" s="1"/>
  <c r="D1036" i="1"/>
  <c r="C1036" i="1"/>
  <c r="H1036" i="1" s="1"/>
  <c r="G1035" i="1"/>
  <c r="D1035" i="1"/>
  <c r="C1035" i="1"/>
  <c r="D1034" i="1"/>
  <c r="H1034" i="1" s="1"/>
  <c r="C1034" i="1"/>
  <c r="G1034" i="1" s="1"/>
  <c r="D1033" i="1"/>
  <c r="G1033" i="1" s="1"/>
  <c r="C1033" i="1"/>
  <c r="D1032" i="1"/>
  <c r="C1032" i="1"/>
  <c r="H1032" i="1" s="1"/>
  <c r="D1031" i="1"/>
  <c r="C1031" i="1"/>
  <c r="H1030" i="1"/>
  <c r="D1030" i="1"/>
  <c r="C1030" i="1"/>
  <c r="G1030" i="1" s="1"/>
  <c r="D1029" i="1"/>
  <c r="C1029" i="1"/>
  <c r="H1028" i="1"/>
  <c r="D1028" i="1"/>
  <c r="C1028" i="1"/>
  <c r="G1028" i="1" s="1"/>
  <c r="D1027" i="1"/>
  <c r="C1027" i="1"/>
  <c r="H1026" i="1"/>
  <c r="D1026" i="1"/>
  <c r="C1026" i="1"/>
  <c r="G1026" i="1" s="1"/>
  <c r="D1025" i="1"/>
  <c r="C1025" i="1"/>
  <c r="H1024" i="1"/>
  <c r="D1024" i="1"/>
  <c r="C1024" i="1"/>
  <c r="G1024" i="1" s="1"/>
  <c r="D1023" i="1"/>
  <c r="C1023" i="1"/>
  <c r="H1022" i="1"/>
  <c r="D1022" i="1"/>
  <c r="C1022" i="1"/>
  <c r="G1022" i="1" s="1"/>
  <c r="D1021" i="1"/>
  <c r="C1021" i="1"/>
  <c r="H1020" i="1"/>
  <c r="D1020" i="1"/>
  <c r="C1020" i="1"/>
  <c r="G1020" i="1" s="1"/>
  <c r="D1019" i="1"/>
  <c r="C1019" i="1"/>
  <c r="H1018" i="1"/>
  <c r="D1018" i="1"/>
  <c r="C1018" i="1"/>
  <c r="G1018" i="1" s="1"/>
  <c r="D1017" i="1"/>
  <c r="C1017" i="1"/>
  <c r="H1016" i="1"/>
  <c r="D1016" i="1"/>
  <c r="C1016" i="1"/>
  <c r="G1016" i="1" s="1"/>
  <c r="D1015" i="1"/>
  <c r="C1015" i="1"/>
  <c r="H1014" i="1"/>
  <c r="D1014" i="1"/>
  <c r="C1014" i="1"/>
  <c r="G1014" i="1" s="1"/>
  <c r="D1013" i="1"/>
  <c r="C1013" i="1"/>
  <c r="H1012" i="1"/>
  <c r="D1012" i="1"/>
  <c r="C1012" i="1"/>
  <c r="G1012" i="1" s="1"/>
  <c r="D1011" i="1"/>
  <c r="C1011" i="1"/>
  <c r="H1010" i="1"/>
  <c r="D1010" i="1"/>
  <c r="C1010" i="1"/>
  <c r="G1010" i="1" s="1"/>
  <c r="D1009" i="1"/>
  <c r="C1009" i="1"/>
  <c r="H1008" i="1"/>
  <c r="D1008" i="1"/>
  <c r="C1008" i="1"/>
  <c r="G1008" i="1" s="1"/>
  <c r="D1007" i="1"/>
  <c r="C1007" i="1"/>
  <c r="H1006" i="1"/>
  <c r="D1006" i="1"/>
  <c r="C1006" i="1"/>
  <c r="G1006" i="1" s="1"/>
  <c r="D1005" i="1"/>
  <c r="C1005" i="1"/>
  <c r="H1004" i="1"/>
  <c r="D1004" i="1"/>
  <c r="C1004" i="1"/>
  <c r="G1004" i="1" s="1"/>
  <c r="D1003" i="1"/>
  <c r="C1003" i="1"/>
  <c r="H1002" i="1"/>
  <c r="D1002" i="1"/>
  <c r="C1002" i="1"/>
  <c r="G1002" i="1" s="1"/>
  <c r="D1001" i="1"/>
  <c r="C1001" i="1"/>
  <c r="H1000" i="1"/>
  <c r="D1000" i="1"/>
  <c r="C1000" i="1"/>
  <c r="G1000" i="1" s="1"/>
  <c r="D999" i="1"/>
  <c r="C999" i="1"/>
  <c r="H998" i="1"/>
  <c r="D998" i="1"/>
  <c r="C998" i="1"/>
  <c r="G998" i="1" s="1"/>
  <c r="D997" i="1"/>
  <c r="C997" i="1"/>
  <c r="H996" i="1"/>
  <c r="D996" i="1"/>
  <c r="C996" i="1"/>
  <c r="G996" i="1" s="1"/>
  <c r="D995" i="1"/>
  <c r="C995" i="1"/>
  <c r="H994" i="1"/>
  <c r="D994" i="1"/>
  <c r="C994" i="1"/>
  <c r="G994" i="1" s="1"/>
  <c r="D993" i="1"/>
  <c r="C993" i="1"/>
  <c r="H992" i="1"/>
  <c r="D992" i="1"/>
  <c r="C992" i="1"/>
  <c r="G992" i="1" s="1"/>
  <c r="D991" i="1"/>
  <c r="C991" i="1"/>
  <c r="H990" i="1"/>
  <c r="D990" i="1"/>
  <c r="C990" i="1"/>
  <c r="G990" i="1" s="1"/>
  <c r="D989" i="1"/>
  <c r="C989" i="1"/>
  <c r="H988" i="1"/>
  <c r="D988" i="1"/>
  <c r="C988" i="1"/>
  <c r="G988" i="1" s="1"/>
  <c r="D987" i="1"/>
  <c r="C987" i="1"/>
  <c r="H986" i="1"/>
  <c r="D986" i="1"/>
  <c r="C986" i="1"/>
  <c r="G986" i="1" s="1"/>
  <c r="D985" i="1"/>
  <c r="D983" i="1"/>
  <c r="C983" i="1"/>
  <c r="H982" i="1"/>
  <c r="D982" i="1"/>
  <c r="C982" i="1"/>
  <c r="G982" i="1" s="1"/>
  <c r="D981" i="1"/>
  <c r="C981" i="1"/>
  <c r="H980" i="1"/>
  <c r="D980" i="1"/>
  <c r="C980" i="1"/>
  <c r="G980" i="1" s="1"/>
  <c r="D979" i="1"/>
  <c r="C979" i="1"/>
  <c r="H978" i="1"/>
  <c r="D978" i="1"/>
  <c r="C978" i="1"/>
  <c r="G978" i="1" s="1"/>
  <c r="D977" i="1"/>
  <c r="C977" i="1"/>
  <c r="H976" i="1"/>
  <c r="D976" i="1"/>
  <c r="C976" i="1"/>
  <c r="G976" i="1" s="1"/>
  <c r="D975" i="1"/>
  <c r="C975" i="1"/>
  <c r="H974" i="1"/>
  <c r="D974" i="1"/>
  <c r="C974" i="1"/>
  <c r="G974" i="1" s="1"/>
  <c r="D973" i="1"/>
  <c r="C973" i="1"/>
  <c r="H972" i="1"/>
  <c r="D972" i="1"/>
  <c r="C972" i="1"/>
  <c r="G972" i="1" s="1"/>
  <c r="D971" i="1"/>
  <c r="C971" i="1"/>
  <c r="H970" i="1"/>
  <c r="D970" i="1"/>
  <c r="C970" i="1"/>
  <c r="G970" i="1" s="1"/>
  <c r="D969" i="1"/>
  <c r="C969" i="1"/>
  <c r="H968" i="1"/>
  <c r="D968" i="1"/>
  <c r="C968" i="1"/>
  <c r="G968" i="1" s="1"/>
  <c r="D967" i="1"/>
  <c r="C967" i="1"/>
  <c r="H966" i="1"/>
  <c r="D966" i="1"/>
  <c r="C966" i="1"/>
  <c r="G966" i="1" s="1"/>
  <c r="H965" i="1"/>
  <c r="D965" i="1"/>
  <c r="C965" i="1"/>
  <c r="G965" i="1" s="1"/>
  <c r="H964" i="1"/>
  <c r="D964" i="1"/>
  <c r="C964" i="1"/>
  <c r="G964" i="1" s="1"/>
  <c r="D963" i="1"/>
  <c r="C963" i="1"/>
  <c r="G963" i="1" s="1"/>
  <c r="H962" i="1"/>
  <c r="D962" i="1"/>
  <c r="C962" i="1"/>
  <c r="G962" i="1" s="1"/>
  <c r="H961" i="1"/>
  <c r="D961" i="1"/>
  <c r="C961" i="1"/>
  <c r="H960" i="1"/>
  <c r="D960" i="1"/>
  <c r="C960" i="1"/>
  <c r="G960" i="1" s="1"/>
  <c r="D959" i="1"/>
  <c r="H959" i="1" s="1"/>
  <c r="C959" i="1"/>
  <c r="H958" i="1"/>
  <c r="D958" i="1"/>
  <c r="C958" i="1"/>
  <c r="G958" i="1" s="1"/>
  <c r="H957" i="1"/>
  <c r="D957" i="1"/>
  <c r="C957" i="1"/>
  <c r="G957" i="1" s="1"/>
  <c r="H956" i="1"/>
  <c r="D956" i="1"/>
  <c r="C956" i="1"/>
  <c r="G956" i="1" s="1"/>
  <c r="D955" i="1"/>
  <c r="C955" i="1"/>
  <c r="G955" i="1" s="1"/>
  <c r="H954" i="1"/>
  <c r="D954" i="1"/>
  <c r="C954" i="1"/>
  <c r="G954" i="1" s="1"/>
  <c r="H953" i="1"/>
  <c r="D953" i="1"/>
  <c r="C953" i="1"/>
  <c r="H952" i="1"/>
  <c r="D952" i="1"/>
  <c r="C952" i="1"/>
  <c r="G952" i="1" s="1"/>
  <c r="D951" i="1"/>
  <c r="H951" i="1" s="1"/>
  <c r="C951" i="1"/>
  <c r="H950" i="1"/>
  <c r="D950" i="1"/>
  <c r="C950" i="1"/>
  <c r="G950" i="1" s="1"/>
  <c r="H949" i="1"/>
  <c r="D949" i="1"/>
  <c r="C949" i="1"/>
  <c r="G949" i="1" s="1"/>
  <c r="H948" i="1"/>
  <c r="D948" i="1"/>
  <c r="C948" i="1"/>
  <c r="G948" i="1" s="1"/>
  <c r="D947" i="1"/>
  <c r="C947" i="1"/>
  <c r="G947" i="1" s="1"/>
  <c r="H946" i="1"/>
  <c r="D946" i="1"/>
  <c r="C946" i="1"/>
  <c r="G946" i="1" s="1"/>
  <c r="H945" i="1"/>
  <c r="D945" i="1"/>
  <c r="C945" i="1"/>
  <c r="H944" i="1"/>
  <c r="D944" i="1"/>
  <c r="C944" i="1"/>
  <c r="G944" i="1" s="1"/>
  <c r="D943" i="1"/>
  <c r="H943" i="1" s="1"/>
  <c r="C943" i="1"/>
  <c r="H942" i="1"/>
  <c r="D942" i="1"/>
  <c r="C942" i="1"/>
  <c r="G942" i="1" s="1"/>
  <c r="H941" i="1"/>
  <c r="D941" i="1"/>
  <c r="C941" i="1"/>
  <c r="G941" i="1" s="1"/>
  <c r="H940" i="1"/>
  <c r="D940" i="1"/>
  <c r="C940" i="1"/>
  <c r="G940" i="1" s="1"/>
  <c r="D939" i="1"/>
  <c r="C939" i="1"/>
  <c r="G939" i="1" s="1"/>
  <c r="H938" i="1"/>
  <c r="D938" i="1"/>
  <c r="C938" i="1"/>
  <c r="G938" i="1" s="1"/>
  <c r="H937" i="1"/>
  <c r="D937" i="1"/>
  <c r="C937" i="1"/>
  <c r="H936" i="1"/>
  <c r="D936" i="1"/>
  <c r="C936" i="1"/>
  <c r="G936" i="1" s="1"/>
  <c r="D935" i="1"/>
  <c r="H935" i="1" s="1"/>
  <c r="C935" i="1"/>
  <c r="H934" i="1"/>
  <c r="D934" i="1"/>
  <c r="C934" i="1"/>
  <c r="G934" i="1" s="1"/>
  <c r="H933" i="1"/>
  <c r="D933" i="1"/>
  <c r="C933" i="1"/>
  <c r="G933" i="1" s="1"/>
  <c r="H932" i="1"/>
  <c r="D932" i="1"/>
  <c r="C932" i="1"/>
  <c r="G932" i="1" s="1"/>
  <c r="D931" i="1"/>
  <c r="C931" i="1"/>
  <c r="G931" i="1" s="1"/>
  <c r="H930" i="1"/>
  <c r="D930" i="1"/>
  <c r="C930" i="1"/>
  <c r="G930" i="1" s="1"/>
  <c r="H929" i="1"/>
  <c r="D929" i="1"/>
  <c r="C929" i="1"/>
  <c r="H928" i="1"/>
  <c r="D928" i="1"/>
  <c r="C928" i="1"/>
  <c r="G928" i="1" s="1"/>
  <c r="D927" i="1"/>
  <c r="H927" i="1" s="1"/>
  <c r="C927" i="1"/>
  <c r="H926" i="1"/>
  <c r="D926" i="1"/>
  <c r="C926" i="1"/>
  <c r="G926" i="1" s="1"/>
  <c r="H925" i="1"/>
  <c r="D925" i="1"/>
  <c r="C925" i="1"/>
  <c r="G925" i="1" s="1"/>
  <c r="H924" i="1"/>
  <c r="D924" i="1"/>
  <c r="C924" i="1"/>
  <c r="G924" i="1" s="1"/>
  <c r="D923" i="1"/>
  <c r="C923" i="1"/>
  <c r="G923" i="1" s="1"/>
  <c r="H922" i="1"/>
  <c r="D922" i="1"/>
  <c r="C922" i="1"/>
  <c r="G922" i="1" s="1"/>
  <c r="H921" i="1"/>
  <c r="D921" i="1"/>
  <c r="C921" i="1"/>
  <c r="H920" i="1"/>
  <c r="D920" i="1"/>
  <c r="C920" i="1"/>
  <c r="G920" i="1" s="1"/>
  <c r="D919" i="1"/>
  <c r="H919" i="1" s="1"/>
  <c r="C919" i="1"/>
  <c r="H918" i="1"/>
  <c r="D918" i="1"/>
  <c r="C918" i="1"/>
  <c r="G918" i="1" s="1"/>
  <c r="H917" i="1"/>
  <c r="D917" i="1"/>
  <c r="C917" i="1"/>
  <c r="G917" i="1" s="1"/>
  <c r="H916" i="1"/>
  <c r="D916" i="1"/>
  <c r="C916" i="1"/>
  <c r="G916" i="1" s="1"/>
  <c r="D915" i="1"/>
  <c r="C915" i="1"/>
  <c r="G915" i="1" s="1"/>
  <c r="H914" i="1"/>
  <c r="D914" i="1"/>
  <c r="C914" i="1"/>
  <c r="G914" i="1" s="1"/>
  <c r="H913" i="1"/>
  <c r="D913" i="1"/>
  <c r="C913" i="1"/>
  <c r="H912" i="1"/>
  <c r="D912" i="1"/>
  <c r="C912" i="1"/>
  <c r="G912" i="1" s="1"/>
  <c r="D911" i="1"/>
  <c r="H911" i="1" s="1"/>
  <c r="C911" i="1"/>
  <c r="H910" i="1"/>
  <c r="D910" i="1"/>
  <c r="C910" i="1"/>
  <c r="G910" i="1" s="1"/>
  <c r="H909" i="1"/>
  <c r="D909" i="1"/>
  <c r="C909" i="1"/>
  <c r="G909" i="1" s="1"/>
  <c r="H908" i="1"/>
  <c r="D908" i="1"/>
  <c r="C908" i="1"/>
  <c r="G908" i="1" s="1"/>
  <c r="D907" i="1"/>
  <c r="C907" i="1"/>
  <c r="G907" i="1" s="1"/>
  <c r="H906" i="1"/>
  <c r="D906" i="1"/>
  <c r="C906" i="1"/>
  <c r="G906" i="1" s="1"/>
  <c r="H905" i="1"/>
  <c r="D905" i="1"/>
  <c r="C905" i="1"/>
  <c r="H904" i="1"/>
  <c r="D904" i="1"/>
  <c r="C904" i="1"/>
  <c r="G904" i="1" s="1"/>
  <c r="D903" i="1"/>
  <c r="H903" i="1" s="1"/>
  <c r="C903" i="1"/>
  <c r="H902" i="1"/>
  <c r="D902" i="1"/>
  <c r="C902" i="1"/>
  <c r="G902" i="1" s="1"/>
  <c r="H901" i="1"/>
  <c r="D901" i="1"/>
  <c r="C901" i="1"/>
  <c r="H900" i="1"/>
  <c r="D900" i="1"/>
  <c r="C900" i="1"/>
  <c r="G900" i="1" s="1"/>
  <c r="D899" i="1"/>
  <c r="C899" i="1"/>
  <c r="G899" i="1" s="1"/>
  <c r="H898" i="1"/>
  <c r="D898" i="1"/>
  <c r="C898" i="1"/>
  <c r="G898" i="1" s="1"/>
  <c r="H897" i="1"/>
  <c r="D897" i="1"/>
  <c r="C897" i="1"/>
  <c r="H896" i="1"/>
  <c r="D896" i="1"/>
  <c r="C896" i="1"/>
  <c r="G896" i="1" s="1"/>
  <c r="D895" i="1"/>
  <c r="H895" i="1" s="1"/>
  <c r="C895" i="1"/>
  <c r="H894" i="1"/>
  <c r="D894" i="1"/>
  <c r="C894" i="1"/>
  <c r="G894" i="1" s="1"/>
  <c r="H893" i="1"/>
  <c r="D893" i="1"/>
  <c r="C893" i="1"/>
  <c r="H892" i="1"/>
  <c r="D892" i="1"/>
  <c r="C892" i="1"/>
  <c r="G892" i="1" s="1"/>
  <c r="D891" i="1"/>
  <c r="C891" i="1"/>
  <c r="G891" i="1" s="1"/>
  <c r="H890" i="1"/>
  <c r="D890" i="1"/>
  <c r="C890" i="1"/>
  <c r="G890" i="1" s="1"/>
  <c r="H889" i="1"/>
  <c r="D889" i="1"/>
  <c r="C889" i="1"/>
  <c r="H888" i="1"/>
  <c r="D888" i="1"/>
  <c r="C888" i="1"/>
  <c r="G888" i="1" s="1"/>
  <c r="D887" i="1"/>
  <c r="C887" i="1"/>
  <c r="H887" i="1" s="1"/>
  <c r="H886" i="1"/>
  <c r="D886" i="1"/>
  <c r="C886" i="1"/>
  <c r="G886" i="1" s="1"/>
  <c r="H885" i="1"/>
  <c r="D885" i="1"/>
  <c r="C885" i="1"/>
  <c r="H884" i="1"/>
  <c r="D884" i="1"/>
  <c r="C884" i="1"/>
  <c r="G884" i="1" s="1"/>
  <c r="D883" i="1"/>
  <c r="C883" i="1"/>
  <c r="G883" i="1" s="1"/>
  <c r="H882" i="1"/>
  <c r="D882" i="1"/>
  <c r="C882" i="1"/>
  <c r="G882" i="1" s="1"/>
  <c r="H881" i="1"/>
  <c r="D881" i="1"/>
  <c r="C881" i="1"/>
  <c r="H880" i="1"/>
  <c r="D880" i="1"/>
  <c r="C880" i="1"/>
  <c r="G880" i="1" s="1"/>
  <c r="D879" i="1"/>
  <c r="C879" i="1"/>
  <c r="H879" i="1" s="1"/>
  <c r="H878" i="1"/>
  <c r="D878" i="1"/>
  <c r="C878" i="1"/>
  <c r="G878" i="1" s="1"/>
  <c r="H877" i="1"/>
  <c r="D877" i="1"/>
  <c r="C877" i="1"/>
  <c r="H876" i="1"/>
  <c r="D876" i="1"/>
  <c r="C876" i="1"/>
  <c r="G876" i="1" s="1"/>
  <c r="D875" i="1"/>
  <c r="C875" i="1"/>
  <c r="G875" i="1" s="1"/>
  <c r="H874" i="1"/>
  <c r="D874" i="1"/>
  <c r="C874" i="1"/>
  <c r="G874" i="1" s="1"/>
  <c r="H873" i="1"/>
  <c r="D873" i="1"/>
  <c r="C873" i="1"/>
  <c r="H872" i="1"/>
  <c r="D872" i="1"/>
  <c r="C872" i="1"/>
  <c r="G872" i="1" s="1"/>
  <c r="D871" i="1"/>
  <c r="C871" i="1"/>
  <c r="H871" i="1" s="1"/>
  <c r="H870" i="1"/>
  <c r="D870" i="1"/>
  <c r="C870" i="1"/>
  <c r="G870" i="1" s="1"/>
  <c r="H869" i="1"/>
  <c r="D869" i="1"/>
  <c r="C869" i="1"/>
  <c r="H868" i="1"/>
  <c r="D868" i="1"/>
  <c r="C868" i="1"/>
  <c r="G868" i="1" s="1"/>
  <c r="D867" i="1"/>
  <c r="C867" i="1"/>
  <c r="G867" i="1" s="1"/>
  <c r="H866" i="1"/>
  <c r="D866" i="1"/>
  <c r="C866" i="1"/>
  <c r="G866" i="1" s="1"/>
  <c r="H865" i="1"/>
  <c r="D865" i="1"/>
  <c r="C865" i="1"/>
  <c r="H864" i="1"/>
  <c r="D864" i="1"/>
  <c r="C864" i="1"/>
  <c r="G864" i="1" s="1"/>
  <c r="D863" i="1"/>
  <c r="C863" i="1"/>
  <c r="H863" i="1" s="1"/>
  <c r="H862" i="1"/>
  <c r="D862" i="1"/>
  <c r="C862" i="1"/>
  <c r="G862" i="1" s="1"/>
  <c r="H861" i="1"/>
  <c r="D861" i="1"/>
  <c r="C861" i="1"/>
  <c r="H860" i="1"/>
  <c r="D860" i="1"/>
  <c r="C860" i="1"/>
  <c r="G860" i="1" s="1"/>
  <c r="D859" i="1"/>
  <c r="C859" i="1"/>
  <c r="G859" i="1" s="1"/>
  <c r="H858" i="1"/>
  <c r="D858" i="1"/>
  <c r="C858" i="1"/>
  <c r="G858" i="1" s="1"/>
  <c r="H857" i="1"/>
  <c r="D857" i="1"/>
  <c r="C857" i="1"/>
  <c r="D856" i="1"/>
  <c r="H856" i="1" s="1"/>
  <c r="C856" i="1"/>
  <c r="D855" i="1"/>
  <c r="C855" i="1"/>
  <c r="H855" i="1" s="1"/>
  <c r="H854" i="1"/>
  <c r="D854" i="1"/>
  <c r="C854" i="1"/>
  <c r="G854" i="1" s="1"/>
  <c r="H853" i="1"/>
  <c r="D853" i="1"/>
  <c r="C853" i="1"/>
  <c r="H852" i="1"/>
  <c r="D852" i="1"/>
  <c r="C852" i="1"/>
  <c r="D851" i="1"/>
  <c r="C851" i="1"/>
  <c r="G851" i="1" s="1"/>
  <c r="H850" i="1"/>
  <c r="D850" i="1"/>
  <c r="C850" i="1"/>
  <c r="G850" i="1" s="1"/>
  <c r="H849" i="1"/>
  <c r="D849" i="1"/>
  <c r="C849" i="1"/>
  <c r="D848" i="1"/>
  <c r="H848" i="1" s="1"/>
  <c r="C848" i="1"/>
  <c r="D847" i="1"/>
  <c r="C847" i="1"/>
  <c r="H847" i="1" s="1"/>
  <c r="H846" i="1"/>
  <c r="D846" i="1"/>
  <c r="C846" i="1"/>
  <c r="G846" i="1" s="1"/>
  <c r="H845" i="1"/>
  <c r="D845" i="1"/>
  <c r="C845" i="1"/>
  <c r="H844" i="1"/>
  <c r="D844" i="1"/>
  <c r="C844" i="1"/>
  <c r="D843" i="1"/>
  <c r="C843" i="1"/>
  <c r="G843" i="1" s="1"/>
  <c r="H842" i="1"/>
  <c r="D842" i="1"/>
  <c r="C842" i="1"/>
  <c r="G842" i="1" s="1"/>
  <c r="H841" i="1"/>
  <c r="D841" i="1"/>
  <c r="C841" i="1"/>
  <c r="D840" i="1"/>
  <c r="H840" i="1" s="1"/>
  <c r="C840" i="1"/>
  <c r="D839" i="1"/>
  <c r="C839" i="1"/>
  <c r="H839" i="1" s="1"/>
  <c r="H838" i="1"/>
  <c r="D838" i="1"/>
  <c r="C838" i="1"/>
  <c r="G838" i="1" s="1"/>
  <c r="H837" i="1"/>
  <c r="D837" i="1"/>
  <c r="C837" i="1"/>
  <c r="H836" i="1"/>
  <c r="D836" i="1"/>
  <c r="C836" i="1"/>
  <c r="D835" i="1"/>
  <c r="C835" i="1"/>
  <c r="G835" i="1" s="1"/>
  <c r="H834" i="1"/>
  <c r="D834" i="1"/>
  <c r="C834" i="1"/>
  <c r="G834" i="1" s="1"/>
  <c r="H833" i="1"/>
  <c r="D833" i="1"/>
  <c r="C833" i="1"/>
  <c r="D832" i="1"/>
  <c r="H832" i="1" s="1"/>
  <c r="C832" i="1"/>
  <c r="D831" i="1"/>
  <c r="C831" i="1"/>
  <c r="H831" i="1" s="1"/>
  <c r="H830" i="1"/>
  <c r="D830" i="1"/>
  <c r="C830" i="1"/>
  <c r="G830" i="1" s="1"/>
  <c r="H829" i="1"/>
  <c r="D829" i="1"/>
  <c r="C829" i="1"/>
  <c r="H828" i="1"/>
  <c r="D828" i="1"/>
  <c r="C828" i="1"/>
  <c r="D827" i="1"/>
  <c r="C827" i="1"/>
  <c r="G827" i="1" s="1"/>
  <c r="H826" i="1"/>
  <c r="D826" i="1"/>
  <c r="C826" i="1"/>
  <c r="G826" i="1" s="1"/>
  <c r="H825" i="1"/>
  <c r="D825" i="1"/>
  <c r="C825" i="1"/>
  <c r="D824" i="1"/>
  <c r="H824" i="1" s="1"/>
  <c r="C824" i="1"/>
  <c r="D823" i="1"/>
  <c r="C823" i="1"/>
  <c r="H823" i="1" s="1"/>
  <c r="D822" i="1"/>
  <c r="C822" i="1"/>
  <c r="G822" i="1" s="1"/>
  <c r="H821" i="1"/>
  <c r="D821" i="1"/>
  <c r="C821" i="1"/>
  <c r="H820" i="1"/>
  <c r="D820" i="1"/>
  <c r="C820" i="1"/>
  <c r="D819" i="1"/>
  <c r="G819" i="1" s="1"/>
  <c r="C819" i="1"/>
  <c r="H819" i="1" s="1"/>
  <c r="D818" i="1"/>
  <c r="C818" i="1"/>
  <c r="H818" i="1" s="1"/>
  <c r="D817" i="1"/>
  <c r="C817" i="1"/>
  <c r="H817" i="1" s="1"/>
  <c r="D816" i="1"/>
  <c r="C816" i="1"/>
  <c r="G816" i="1" s="1"/>
  <c r="D815" i="1"/>
  <c r="C815" i="1"/>
  <c r="H815" i="1" s="1"/>
  <c r="H814" i="1"/>
  <c r="D814" i="1"/>
  <c r="C814" i="1"/>
  <c r="H813" i="1"/>
  <c r="G813" i="1"/>
  <c r="D813" i="1"/>
  <c r="C813" i="1"/>
  <c r="D812" i="1"/>
  <c r="H812" i="1" s="1"/>
  <c r="C812" i="1"/>
  <c r="G811" i="1"/>
  <c r="D811" i="1"/>
  <c r="H811" i="1" s="1"/>
  <c r="C811" i="1"/>
  <c r="D810" i="1"/>
  <c r="C810" i="1"/>
  <c r="G810" i="1" s="1"/>
  <c r="D809" i="1"/>
  <c r="C809" i="1"/>
  <c r="H809" i="1" s="1"/>
  <c r="D808" i="1"/>
  <c r="C808" i="1"/>
  <c r="G808" i="1" s="1"/>
  <c r="D807" i="1"/>
  <c r="C807" i="1"/>
  <c r="H807" i="1" s="1"/>
  <c r="H806" i="1"/>
  <c r="D806" i="1"/>
  <c r="C806" i="1"/>
  <c r="H805" i="1"/>
  <c r="G805" i="1"/>
  <c r="D805" i="1"/>
  <c r="C805" i="1"/>
  <c r="H804" i="1"/>
  <c r="D804" i="1"/>
  <c r="C804" i="1"/>
  <c r="D803" i="1"/>
  <c r="G803" i="1" s="1"/>
  <c r="C803" i="1"/>
  <c r="H803" i="1" s="1"/>
  <c r="D802" i="1"/>
  <c r="C802" i="1"/>
  <c r="H802" i="1" s="1"/>
  <c r="D801" i="1"/>
  <c r="C801" i="1"/>
  <c r="H801" i="1" s="1"/>
  <c r="D800" i="1"/>
  <c r="C800" i="1"/>
  <c r="G800" i="1" s="1"/>
  <c r="D799" i="1"/>
  <c r="C799" i="1"/>
  <c r="H799" i="1" s="1"/>
  <c r="H798" i="1"/>
  <c r="D798" i="1"/>
  <c r="C798" i="1"/>
  <c r="H797" i="1"/>
  <c r="G797" i="1"/>
  <c r="D797" i="1"/>
  <c r="C797" i="1"/>
  <c r="D796" i="1"/>
  <c r="H796" i="1" s="1"/>
  <c r="C796" i="1"/>
  <c r="G795" i="1"/>
  <c r="D795" i="1"/>
  <c r="H795" i="1" s="1"/>
  <c r="C795" i="1"/>
  <c r="D794" i="1"/>
  <c r="C794" i="1"/>
  <c r="G794" i="1" s="1"/>
  <c r="D793" i="1"/>
  <c r="C793" i="1"/>
  <c r="H793" i="1" s="1"/>
  <c r="D792" i="1"/>
  <c r="C792" i="1"/>
  <c r="G792" i="1" s="1"/>
  <c r="D791" i="1"/>
  <c r="C791" i="1"/>
  <c r="H791" i="1" s="1"/>
  <c r="H790" i="1"/>
  <c r="D790" i="1"/>
  <c r="C790" i="1"/>
  <c r="H789" i="1"/>
  <c r="G789" i="1"/>
  <c r="D789" i="1"/>
  <c r="C789" i="1"/>
  <c r="H788" i="1"/>
  <c r="D788" i="1"/>
  <c r="C788" i="1"/>
  <c r="D787" i="1"/>
  <c r="G787" i="1" s="1"/>
  <c r="C787" i="1"/>
  <c r="H787" i="1" s="1"/>
  <c r="D786" i="1"/>
  <c r="C786" i="1"/>
  <c r="H786" i="1" s="1"/>
  <c r="D785" i="1"/>
  <c r="C785" i="1"/>
  <c r="H785" i="1" s="1"/>
  <c r="D784" i="1"/>
  <c r="C784" i="1"/>
  <c r="G784" i="1" s="1"/>
  <c r="D783" i="1"/>
  <c r="C783" i="1"/>
  <c r="H783" i="1" s="1"/>
  <c r="H782" i="1"/>
  <c r="D782" i="1"/>
  <c r="C782" i="1"/>
  <c r="H781" i="1"/>
  <c r="G781" i="1"/>
  <c r="D781" i="1"/>
  <c r="C781" i="1"/>
  <c r="D780" i="1"/>
  <c r="H780" i="1" s="1"/>
  <c r="C780" i="1"/>
  <c r="G779" i="1"/>
  <c r="D779" i="1"/>
  <c r="H779" i="1" s="1"/>
  <c r="C779" i="1"/>
  <c r="D778" i="1"/>
  <c r="C778" i="1"/>
  <c r="G778" i="1" s="1"/>
  <c r="D777" i="1"/>
  <c r="C777" i="1"/>
  <c r="H777" i="1" s="1"/>
  <c r="D776" i="1"/>
  <c r="C776" i="1"/>
  <c r="G776" i="1" s="1"/>
  <c r="D775" i="1"/>
  <c r="C775" i="1"/>
  <c r="H775" i="1" s="1"/>
  <c r="H774" i="1"/>
  <c r="D774" i="1"/>
  <c r="C774" i="1"/>
  <c r="H773" i="1"/>
  <c r="G773" i="1"/>
  <c r="D773" i="1"/>
  <c r="C773" i="1"/>
  <c r="H772" i="1"/>
  <c r="D772" i="1"/>
  <c r="C772" i="1"/>
  <c r="D771" i="1"/>
  <c r="G771" i="1" s="1"/>
  <c r="C771" i="1"/>
  <c r="H771" i="1" s="1"/>
  <c r="D770" i="1"/>
  <c r="C770" i="1"/>
  <c r="H770" i="1" s="1"/>
  <c r="D769" i="1"/>
  <c r="C769" i="1"/>
  <c r="H769" i="1" s="1"/>
  <c r="D768" i="1"/>
  <c r="C768" i="1"/>
  <c r="G768" i="1" s="1"/>
  <c r="D767" i="1"/>
  <c r="C767" i="1"/>
  <c r="H767" i="1" s="1"/>
  <c r="H766" i="1"/>
  <c r="D766" i="1"/>
  <c r="C766" i="1"/>
  <c r="H765" i="1"/>
  <c r="G765" i="1"/>
  <c r="D765" i="1"/>
  <c r="C765" i="1"/>
  <c r="D764" i="1"/>
  <c r="H764" i="1" s="1"/>
  <c r="C764" i="1"/>
  <c r="G763" i="1"/>
  <c r="D763" i="1"/>
  <c r="H763" i="1" s="1"/>
  <c r="C763" i="1"/>
  <c r="D762" i="1"/>
  <c r="C762" i="1"/>
  <c r="G762" i="1" s="1"/>
  <c r="D761" i="1"/>
  <c r="C761" i="1"/>
  <c r="H761" i="1" s="1"/>
  <c r="D760" i="1"/>
  <c r="C760" i="1"/>
  <c r="G760" i="1" s="1"/>
  <c r="D759" i="1"/>
  <c r="C759" i="1"/>
  <c r="H759" i="1" s="1"/>
  <c r="H758" i="1"/>
  <c r="D758" i="1"/>
  <c r="C758" i="1"/>
  <c r="H757" i="1"/>
  <c r="G757" i="1"/>
  <c r="D757" i="1"/>
  <c r="C757" i="1"/>
  <c r="H756" i="1"/>
  <c r="D756" i="1"/>
  <c r="C756" i="1"/>
  <c r="D755" i="1"/>
  <c r="G755" i="1" s="1"/>
  <c r="C755" i="1"/>
  <c r="H755" i="1" s="1"/>
  <c r="D754" i="1"/>
  <c r="C754" i="1"/>
  <c r="H754" i="1" s="1"/>
  <c r="D753" i="1"/>
  <c r="C753" i="1"/>
  <c r="H753" i="1" s="1"/>
  <c r="D752" i="1"/>
  <c r="C752" i="1"/>
  <c r="G752" i="1" s="1"/>
  <c r="D751" i="1"/>
  <c r="C751" i="1"/>
  <c r="H751" i="1" s="1"/>
  <c r="H750" i="1"/>
  <c r="D750" i="1"/>
  <c r="C750" i="1"/>
  <c r="H749" i="1"/>
  <c r="G749" i="1"/>
  <c r="D749" i="1"/>
  <c r="C749" i="1"/>
  <c r="D748" i="1"/>
  <c r="H748" i="1" s="1"/>
  <c r="C748" i="1"/>
  <c r="G747" i="1"/>
  <c r="D747" i="1"/>
  <c r="H747" i="1" s="1"/>
  <c r="C747" i="1"/>
  <c r="D746" i="1"/>
  <c r="C746" i="1"/>
  <c r="G746" i="1" s="1"/>
  <c r="D745" i="1"/>
  <c r="C745" i="1"/>
  <c r="H745" i="1" s="1"/>
  <c r="D744" i="1"/>
  <c r="C744" i="1"/>
  <c r="G744" i="1" s="1"/>
  <c r="D743" i="1"/>
  <c r="C743" i="1"/>
  <c r="H743" i="1" s="1"/>
  <c r="H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997" i="1" l="1"/>
  <c r="G997" i="1"/>
  <c r="H1013" i="1"/>
  <c r="G1013" i="1"/>
  <c r="G745" i="1"/>
  <c r="G750" i="1"/>
  <c r="G761" i="1"/>
  <c r="G766" i="1"/>
  <c r="G777" i="1"/>
  <c r="G782" i="1"/>
  <c r="G793" i="1"/>
  <c r="G798" i="1"/>
  <c r="G809" i="1"/>
  <c r="G814" i="1"/>
  <c r="G821" i="1"/>
  <c r="G829" i="1"/>
  <c r="G837" i="1"/>
  <c r="G845" i="1"/>
  <c r="G853" i="1"/>
  <c r="G861" i="1"/>
  <c r="G869" i="1"/>
  <c r="G877" i="1"/>
  <c r="G885" i="1"/>
  <c r="G893" i="1"/>
  <c r="G901" i="1"/>
  <c r="H971" i="1"/>
  <c r="G971" i="1"/>
  <c r="H991" i="1"/>
  <c r="G991" i="1"/>
  <c r="H1007" i="1"/>
  <c r="G1007" i="1"/>
  <c r="H1023" i="1"/>
  <c r="G1023" i="1"/>
  <c r="H1054" i="1"/>
  <c r="G1054" i="1"/>
  <c r="H1070" i="1"/>
  <c r="G1070" i="1"/>
  <c r="H977" i="1"/>
  <c r="G977" i="1"/>
  <c r="H1029" i="1"/>
  <c r="G1029" i="1"/>
  <c r="H1063" i="1"/>
  <c r="G1063" i="1"/>
  <c r="E5" i="7"/>
  <c r="D1437" i="1"/>
  <c r="G743" i="1"/>
  <c r="G748" i="1"/>
  <c r="H752" i="1"/>
  <c r="G759" i="1"/>
  <c r="G764" i="1"/>
  <c r="H768" i="1"/>
  <c r="G775" i="1"/>
  <c r="G780" i="1"/>
  <c r="H784" i="1"/>
  <c r="G791" i="1"/>
  <c r="G796" i="1"/>
  <c r="H800" i="1"/>
  <c r="G807" i="1"/>
  <c r="G812" i="1"/>
  <c r="H816" i="1"/>
  <c r="G824" i="1"/>
  <c r="G832" i="1"/>
  <c r="G840" i="1"/>
  <c r="G848" i="1"/>
  <c r="G856" i="1"/>
  <c r="H981" i="1"/>
  <c r="G981" i="1"/>
  <c r="H1001" i="1"/>
  <c r="G1001" i="1"/>
  <c r="H1017" i="1"/>
  <c r="G1017" i="1"/>
  <c r="H1077" i="1"/>
  <c r="G1077" i="1"/>
  <c r="H975" i="1"/>
  <c r="G975" i="1"/>
  <c r="H995" i="1"/>
  <c r="G995" i="1"/>
  <c r="H1011" i="1"/>
  <c r="G1011" i="1"/>
  <c r="H1027" i="1"/>
  <c r="G1027" i="1"/>
  <c r="H1108" i="1"/>
  <c r="G1108" i="1"/>
  <c r="H969" i="1"/>
  <c r="G969" i="1"/>
  <c r="H989" i="1"/>
  <c r="G989" i="1"/>
  <c r="H1005" i="1"/>
  <c r="G1005" i="1"/>
  <c r="H1021" i="1"/>
  <c r="G1021" i="1"/>
  <c r="H1175" i="1"/>
  <c r="G1175" i="1"/>
  <c r="G742" i="1"/>
  <c r="H746" i="1"/>
  <c r="G753" i="1"/>
  <c r="G758" i="1"/>
  <c r="H762" i="1"/>
  <c r="G769" i="1"/>
  <c r="G774" i="1"/>
  <c r="H778" i="1"/>
  <c r="G785" i="1"/>
  <c r="G790" i="1"/>
  <c r="H794" i="1"/>
  <c r="G801" i="1"/>
  <c r="G806" i="1"/>
  <c r="H810" i="1"/>
  <c r="G817" i="1"/>
  <c r="G825" i="1"/>
  <c r="H827" i="1"/>
  <c r="G833" i="1"/>
  <c r="H835" i="1"/>
  <c r="G841" i="1"/>
  <c r="H843" i="1"/>
  <c r="G849" i="1"/>
  <c r="H851" i="1"/>
  <c r="G857" i="1"/>
  <c r="H859" i="1"/>
  <c r="G865" i="1"/>
  <c r="H867" i="1"/>
  <c r="G873" i="1"/>
  <c r="H875" i="1"/>
  <c r="G881" i="1"/>
  <c r="H883" i="1"/>
  <c r="G889" i="1"/>
  <c r="H891" i="1"/>
  <c r="G897" i="1"/>
  <c r="H899" i="1"/>
  <c r="G905" i="1"/>
  <c r="H907" i="1"/>
  <c r="G913" i="1"/>
  <c r="H915" i="1"/>
  <c r="G921" i="1"/>
  <c r="H923" i="1"/>
  <c r="G929" i="1"/>
  <c r="H931" i="1"/>
  <c r="G937" i="1"/>
  <c r="H939" i="1"/>
  <c r="G945" i="1"/>
  <c r="H947" i="1"/>
  <c r="G953" i="1"/>
  <c r="H955" i="1"/>
  <c r="G961" i="1"/>
  <c r="H963" i="1"/>
  <c r="H979" i="1"/>
  <c r="G979" i="1"/>
  <c r="H999" i="1"/>
  <c r="G999" i="1"/>
  <c r="H1015" i="1"/>
  <c r="G1015" i="1"/>
  <c r="H1031" i="1"/>
  <c r="G1031" i="1"/>
  <c r="H1038" i="1"/>
  <c r="G1038" i="1"/>
  <c r="H1085" i="1"/>
  <c r="G1085" i="1"/>
  <c r="H1095" i="1"/>
  <c r="G1095" i="1"/>
  <c r="H744" i="1"/>
  <c r="G751" i="1"/>
  <c r="G756" i="1"/>
  <c r="H760" i="1"/>
  <c r="G767" i="1"/>
  <c r="G772" i="1"/>
  <c r="H776" i="1"/>
  <c r="G783" i="1"/>
  <c r="G788" i="1"/>
  <c r="H792" i="1"/>
  <c r="G799" i="1"/>
  <c r="G804" i="1"/>
  <c r="H808" i="1"/>
  <c r="G815" i="1"/>
  <c r="G820" i="1"/>
  <c r="H822" i="1"/>
  <c r="G828" i="1"/>
  <c r="G836" i="1"/>
  <c r="G844" i="1"/>
  <c r="G852" i="1"/>
  <c r="H973" i="1"/>
  <c r="G973" i="1"/>
  <c r="H993" i="1"/>
  <c r="G993" i="1"/>
  <c r="H1009" i="1"/>
  <c r="G1009" i="1"/>
  <c r="H1025" i="1"/>
  <c r="G1025" i="1"/>
  <c r="H1113" i="1"/>
  <c r="G1113" i="1"/>
  <c r="H1123" i="1"/>
  <c r="G1123" i="1"/>
  <c r="H1136" i="1"/>
  <c r="H1166" i="1"/>
  <c r="G1166" i="1"/>
  <c r="G754" i="1"/>
  <c r="G770" i="1"/>
  <c r="G786" i="1"/>
  <c r="G802" i="1"/>
  <c r="G818" i="1"/>
  <c r="G823" i="1"/>
  <c r="G831" i="1"/>
  <c r="G839" i="1"/>
  <c r="G847" i="1"/>
  <c r="G855" i="1"/>
  <c r="G863" i="1"/>
  <c r="G871" i="1"/>
  <c r="G879" i="1"/>
  <c r="G887" i="1"/>
  <c r="G895" i="1"/>
  <c r="G903" i="1"/>
  <c r="G911" i="1"/>
  <c r="G919" i="1"/>
  <c r="G927" i="1"/>
  <c r="G935" i="1"/>
  <c r="G943" i="1"/>
  <c r="G951" i="1"/>
  <c r="G959" i="1"/>
  <c r="H967" i="1"/>
  <c r="G967" i="1"/>
  <c r="H983" i="1"/>
  <c r="G983" i="1"/>
  <c r="H987" i="1"/>
  <c r="G987" i="1"/>
  <c r="H1003" i="1"/>
  <c r="G1003" i="1"/>
  <c r="H1019" i="1"/>
  <c r="G1019" i="1"/>
  <c r="H1043" i="1"/>
  <c r="H1075" i="1"/>
  <c r="G1075" i="1"/>
  <c r="G1090" i="1"/>
  <c r="H1093" i="1"/>
  <c r="H1111" i="1"/>
  <c r="H1129" i="1"/>
  <c r="H1139" i="1"/>
  <c r="G1139" i="1"/>
  <c r="H1263" i="1"/>
  <c r="G1263" i="1"/>
  <c r="H1311" i="1"/>
  <c r="G1311" i="1"/>
  <c r="G1036" i="1"/>
  <c r="G1045" i="1"/>
  <c r="G1052" i="1"/>
  <c r="G1061" i="1"/>
  <c r="G1068" i="1"/>
  <c r="G1080" i="1"/>
  <c r="G1088" i="1"/>
  <c r="H1098" i="1"/>
  <c r="G1116" i="1"/>
  <c r="G1121" i="1"/>
  <c r="G1134" i="1"/>
  <c r="G1144" i="1"/>
  <c r="G1182" i="1"/>
  <c r="H1202" i="1"/>
  <c r="G1202" i="1"/>
  <c r="H1039" i="1"/>
  <c r="G1043" i="1"/>
  <c r="H1055" i="1"/>
  <c r="G1059" i="1"/>
  <c r="H1081" i="1"/>
  <c r="H1091" i="1"/>
  <c r="G1091" i="1"/>
  <c r="G1093" i="1"/>
  <c r="G1101" i="1"/>
  <c r="G1106" i="1"/>
  <c r="H1109" i="1"/>
  <c r="G1111" i="1"/>
  <c r="H1127" i="1"/>
  <c r="G1129" i="1"/>
  <c r="H1145" i="1"/>
  <c r="G1145" i="1"/>
  <c r="H1148" i="1"/>
  <c r="H1155" i="1"/>
  <c r="G1155" i="1"/>
  <c r="H1161" i="1"/>
  <c r="G1161" i="1"/>
  <c r="G1170" i="1"/>
  <c r="H1180" i="1"/>
  <c r="G1186" i="1"/>
  <c r="H1203" i="1"/>
  <c r="G1203" i="1"/>
  <c r="H1209" i="1"/>
  <c r="G1209" i="1"/>
  <c r="H1279" i="1"/>
  <c r="G1279" i="1"/>
  <c r="G1431" i="1"/>
  <c r="H1431" i="1"/>
  <c r="G1032" i="1"/>
  <c r="G1041" i="1"/>
  <c r="G1048" i="1"/>
  <c r="G1057" i="1"/>
  <c r="G1064" i="1"/>
  <c r="G1073" i="1"/>
  <c r="G1086" i="1"/>
  <c r="G1096" i="1"/>
  <c r="G1104" i="1"/>
  <c r="H1114" i="1"/>
  <c r="G1132" i="1"/>
  <c r="G1137" i="1"/>
  <c r="H1171" i="1"/>
  <c r="G1171" i="1"/>
  <c r="H1177" i="1"/>
  <c r="G1177" i="1"/>
  <c r="H1187" i="1"/>
  <c r="G1187" i="1"/>
  <c r="H1193" i="1"/>
  <c r="G1193" i="1"/>
  <c r="H1035" i="1"/>
  <c r="G1039" i="1"/>
  <c r="H1051" i="1"/>
  <c r="G1055" i="1"/>
  <c r="G1071" i="1"/>
  <c r="H1079" i="1"/>
  <c r="G1081" i="1"/>
  <c r="H1097" i="1"/>
  <c r="H1107" i="1"/>
  <c r="G1107" i="1"/>
  <c r="G1109" i="1"/>
  <c r="G1117" i="1"/>
  <c r="H1125" i="1"/>
  <c r="G1127" i="1"/>
  <c r="G1146" i="1"/>
  <c r="H1162" i="1"/>
  <c r="G1162" i="1"/>
  <c r="H1033" i="1"/>
  <c r="H1049" i="1"/>
  <c r="G1082" i="1"/>
  <c r="H1100" i="1"/>
  <c r="G1110" i="1"/>
  <c r="H1178" i="1"/>
  <c r="G1178" i="1"/>
  <c r="H1194" i="1"/>
  <c r="G1194" i="1"/>
  <c r="H1200" i="1"/>
  <c r="H1295" i="1"/>
  <c r="G1295" i="1"/>
  <c r="H1385" i="1"/>
  <c r="G1385" i="1"/>
  <c r="H1506" i="1"/>
  <c r="G1506" i="1"/>
  <c r="H1321" i="1"/>
  <c r="G1321" i="1"/>
  <c r="H1337" i="1"/>
  <c r="G1337" i="1"/>
  <c r="H1345" i="1"/>
  <c r="G1345" i="1"/>
  <c r="H1353" i="1"/>
  <c r="G1353" i="1"/>
  <c r="H1361" i="1"/>
  <c r="G1361" i="1"/>
  <c r="H1369" i="1"/>
  <c r="G1369" i="1"/>
  <c r="H1377" i="1"/>
  <c r="G1377" i="1"/>
  <c r="D311" i="4"/>
  <c r="F326" i="4"/>
  <c r="D1214" i="1"/>
  <c r="H1214" i="1" s="1"/>
  <c r="I23" i="3"/>
  <c r="H1141" i="1"/>
  <c r="H1157" i="1"/>
  <c r="H1173" i="1"/>
  <c r="H1189" i="1"/>
  <c r="H1205" i="1"/>
  <c r="G1403" i="1"/>
  <c r="H1403" i="1"/>
  <c r="D196" i="4"/>
  <c r="F202" i="4"/>
  <c r="H1257" i="1"/>
  <c r="G1261" i="1"/>
  <c r="H1273" i="1"/>
  <c r="G1277" i="1"/>
  <c r="G1293" i="1"/>
  <c r="G1309" i="1"/>
  <c r="H1319" i="1"/>
  <c r="G1319" i="1"/>
  <c r="H1327" i="1"/>
  <c r="G1327" i="1"/>
  <c r="H1335" i="1"/>
  <c r="G1335" i="1"/>
  <c r="H1343" i="1"/>
  <c r="G1343" i="1"/>
  <c r="H1351" i="1"/>
  <c r="G1351" i="1"/>
  <c r="H1359" i="1"/>
  <c r="G1359" i="1"/>
  <c r="H1367" i="1"/>
  <c r="G1367" i="1"/>
  <c r="H1375" i="1"/>
  <c r="G1375" i="1"/>
  <c r="H1419" i="1"/>
  <c r="J1451" i="1"/>
  <c r="H1451" i="1"/>
  <c r="G1451" i="1"/>
  <c r="H1525" i="1"/>
  <c r="G1525" i="1"/>
  <c r="H1541" i="1"/>
  <c r="G1541" i="1"/>
  <c r="G1401" i="1"/>
  <c r="H1401" i="1"/>
  <c r="J1439" i="1"/>
  <c r="G1439" i="1"/>
  <c r="H1439" i="1"/>
  <c r="H1449" i="1"/>
  <c r="G1449" i="1"/>
  <c r="I1449" i="1" s="1"/>
  <c r="J1449" i="1"/>
  <c r="H1087" i="1"/>
  <c r="H1103" i="1"/>
  <c r="H1119" i="1"/>
  <c r="H1135" i="1"/>
  <c r="H1151" i="1"/>
  <c r="H1167" i="1"/>
  <c r="H1199" i="1"/>
  <c r="G1210" i="1"/>
  <c r="G1257" i="1"/>
  <c r="H1269" i="1"/>
  <c r="G1273" i="1"/>
  <c r="G1289" i="1"/>
  <c r="G1305" i="1"/>
  <c r="H1317" i="1"/>
  <c r="G1317" i="1"/>
  <c r="H1325" i="1"/>
  <c r="G1325" i="1"/>
  <c r="H1333" i="1"/>
  <c r="G1333" i="1"/>
  <c r="H1341" i="1"/>
  <c r="G1341" i="1"/>
  <c r="H1349" i="1"/>
  <c r="G1349" i="1"/>
  <c r="H1357" i="1"/>
  <c r="G1357" i="1"/>
  <c r="H1365" i="1"/>
  <c r="G1365" i="1"/>
  <c r="H1373" i="1"/>
  <c r="G1373" i="1"/>
  <c r="H1381" i="1"/>
  <c r="G1381" i="1"/>
  <c r="H1391" i="1"/>
  <c r="H1530" i="1"/>
  <c r="G1530" i="1"/>
  <c r="E528" i="4"/>
  <c r="G1160" i="1"/>
  <c r="G1169" i="1"/>
  <c r="G1176" i="1"/>
  <c r="G1185" i="1"/>
  <c r="G1192" i="1"/>
  <c r="G1201" i="1"/>
  <c r="G1208" i="1"/>
  <c r="G1215" i="1"/>
  <c r="G1217" i="1"/>
  <c r="G1219" i="1"/>
  <c r="G1221" i="1"/>
  <c r="G1223" i="1"/>
  <c r="G1225" i="1"/>
  <c r="G1227" i="1"/>
  <c r="G1229" i="1"/>
  <c r="G1231" i="1"/>
  <c r="G1233" i="1"/>
  <c r="G1235" i="1"/>
  <c r="G1237" i="1"/>
  <c r="G1239" i="1"/>
  <c r="G1241" i="1"/>
  <c r="G1243" i="1"/>
  <c r="G1245" i="1"/>
  <c r="G1247" i="1"/>
  <c r="G1249" i="1"/>
  <c r="G1251" i="1"/>
  <c r="G1253" i="1"/>
  <c r="G1255" i="1"/>
  <c r="G1271" i="1"/>
  <c r="G1287" i="1"/>
  <c r="H1299" i="1"/>
  <c r="G1303" i="1"/>
  <c r="G1387" i="1"/>
  <c r="H1387" i="1"/>
  <c r="G1415" i="1"/>
  <c r="H1415" i="1"/>
  <c r="H1501" i="1"/>
  <c r="G1501" i="1"/>
  <c r="H1578" i="1"/>
  <c r="G1578" i="1"/>
  <c r="D643" i="4"/>
  <c r="F416" i="4"/>
  <c r="D644" i="4"/>
  <c r="H1083" i="1"/>
  <c r="G1087" i="1"/>
  <c r="H1099" i="1"/>
  <c r="G1103" i="1"/>
  <c r="H1115" i="1"/>
  <c r="G1119" i="1"/>
  <c r="H1131" i="1"/>
  <c r="G1135" i="1"/>
  <c r="H1147" i="1"/>
  <c r="G1151" i="1"/>
  <c r="H1163" i="1"/>
  <c r="G1167" i="1"/>
  <c r="H1179" i="1"/>
  <c r="H1195" i="1"/>
  <c r="G1199" i="1"/>
  <c r="H1211" i="1"/>
  <c r="H1265" i="1"/>
  <c r="G1269" i="1"/>
  <c r="G1285" i="1"/>
  <c r="G1301" i="1"/>
  <c r="H1323" i="1"/>
  <c r="G1323" i="1"/>
  <c r="H1331" i="1"/>
  <c r="G1331" i="1"/>
  <c r="H1339" i="1"/>
  <c r="G1339" i="1"/>
  <c r="H1347" i="1"/>
  <c r="G1347" i="1"/>
  <c r="H1355" i="1"/>
  <c r="G1355" i="1"/>
  <c r="H1363" i="1"/>
  <c r="G1363" i="1"/>
  <c r="H1371" i="1"/>
  <c r="G1371" i="1"/>
  <c r="H1379" i="1"/>
  <c r="G1379" i="1"/>
  <c r="J1477" i="1"/>
  <c r="H1477" i="1"/>
  <c r="G1477" i="1"/>
  <c r="I1477" i="1" s="1"/>
  <c r="H1490" i="1"/>
  <c r="G1490" i="1"/>
  <c r="J1457" i="1"/>
  <c r="H1457" i="1"/>
  <c r="G1457" i="1"/>
  <c r="J1464" i="1"/>
  <c r="H1464" i="1"/>
  <c r="G1464" i="1"/>
  <c r="I1464" i="1" s="1"/>
  <c r="H1549" i="1"/>
  <c r="G1549" i="1"/>
  <c r="F50" i="4"/>
  <c r="D163" i="4"/>
  <c r="F169" i="4"/>
  <c r="D593" i="4"/>
  <c r="F594" i="4"/>
  <c r="G308" i="9"/>
  <c r="F177" i="5"/>
  <c r="F238" i="5"/>
  <c r="F122" i="6"/>
  <c r="C1416" i="1"/>
  <c r="G1437" i="1"/>
  <c r="I1473" i="1"/>
  <c r="G1514" i="1"/>
  <c r="G1522" i="1"/>
  <c r="G1538" i="1"/>
  <c r="H1557" i="1"/>
  <c r="G1557" i="1"/>
  <c r="D7" i="4"/>
  <c r="F40" i="4"/>
  <c r="D363" i="4"/>
  <c r="F378" i="4"/>
  <c r="H308" i="9"/>
  <c r="E176" i="5"/>
  <c r="H19" i="9" s="1"/>
  <c r="E19" i="9" s="1"/>
  <c r="B19" i="9" s="1"/>
  <c r="H1429" i="1"/>
  <c r="H1437" i="1"/>
  <c r="G1546" i="1"/>
  <c r="H1565" i="1"/>
  <c r="G1565" i="1"/>
  <c r="F8" i="4"/>
  <c r="E421" i="4"/>
  <c r="F460" i="4"/>
  <c r="D459" i="4"/>
  <c r="E625" i="4"/>
  <c r="D619" i="1" s="1"/>
  <c r="H1399" i="1"/>
  <c r="H1413" i="1"/>
  <c r="H1427" i="1"/>
  <c r="G1444" i="1"/>
  <c r="I1444" i="1" s="1"/>
  <c r="I1450" i="1"/>
  <c r="J1474" i="1"/>
  <c r="H1474" i="1"/>
  <c r="G1474" i="1"/>
  <c r="I1476" i="1"/>
  <c r="H1485" i="1"/>
  <c r="G1485" i="1"/>
  <c r="G1554" i="1"/>
  <c r="H1573" i="1"/>
  <c r="G1573" i="1"/>
  <c r="D152" i="4"/>
  <c r="F153" i="4"/>
  <c r="D567" i="4"/>
  <c r="H1397" i="1"/>
  <c r="H1411" i="1"/>
  <c r="H1425" i="1"/>
  <c r="I1446" i="1"/>
  <c r="I1458" i="1"/>
  <c r="I1460" i="1"/>
  <c r="I1465" i="1"/>
  <c r="I1467" i="1"/>
  <c r="H1493" i="1"/>
  <c r="G1493" i="1"/>
  <c r="G1562" i="1"/>
  <c r="F134" i="4"/>
  <c r="D133" i="4"/>
  <c r="F8" i="5"/>
  <c r="D7" i="5"/>
  <c r="J1443" i="1"/>
  <c r="G1443" i="1"/>
  <c r="I1443" i="1" s="1"/>
  <c r="J1447" i="1"/>
  <c r="H1447" i="1"/>
  <c r="G1447" i="1"/>
  <c r="I1447" i="1" s="1"/>
  <c r="H1454" i="1"/>
  <c r="G1454" i="1"/>
  <c r="H1461" i="1"/>
  <c r="G1461" i="1"/>
  <c r="I1463" i="1"/>
  <c r="J1468" i="1"/>
  <c r="H1468" i="1"/>
  <c r="G1468" i="1"/>
  <c r="I1468" i="1" s="1"/>
  <c r="H1509" i="1"/>
  <c r="G1509" i="1"/>
  <c r="H1533" i="1"/>
  <c r="G1533" i="1"/>
  <c r="I20" i="3"/>
  <c r="D82" i="4"/>
  <c r="F107" i="4"/>
  <c r="F216" i="4"/>
  <c r="D215" i="4"/>
  <c r="D263" i="4"/>
  <c r="D42" i="8"/>
  <c r="F62" i="4"/>
  <c r="F177" i="4"/>
  <c r="E644" i="4"/>
  <c r="D638" i="1" s="1"/>
  <c r="D472" i="4"/>
  <c r="F530" i="4"/>
  <c r="D529" i="4"/>
  <c r="F36" i="6"/>
  <c r="D35" i="6"/>
  <c r="E50" i="4"/>
  <c r="D46" i="1" s="1"/>
  <c r="F252" i="4"/>
  <c r="D625" i="4"/>
  <c r="F632" i="4"/>
  <c r="F246" i="5"/>
  <c r="G1442" i="1"/>
  <c r="I1442" i="1" s="1"/>
  <c r="G1486" i="1"/>
  <c r="G1494" i="1"/>
  <c r="G1502" i="1"/>
  <c r="G1510" i="1"/>
  <c r="G1526" i="1"/>
  <c r="G1534" i="1"/>
  <c r="G1542" i="1"/>
  <c r="G1550" i="1"/>
  <c r="G1558" i="1"/>
  <c r="G1566" i="1"/>
  <c r="G1574" i="1"/>
  <c r="D224" i="4"/>
  <c r="D299" i="4"/>
  <c r="F304" i="4"/>
  <c r="D351" i="4"/>
  <c r="F356" i="4"/>
  <c r="E472" i="4"/>
  <c r="D466" i="1" s="1"/>
  <c r="D515" i="4"/>
  <c r="D580" i="4"/>
  <c r="F585" i="4"/>
  <c r="F70" i="5"/>
  <c r="D69" i="5"/>
  <c r="G310" i="9"/>
  <c r="E310" i="9" s="1"/>
  <c r="B310" i="9" s="1"/>
  <c r="F190" i="5"/>
  <c r="F5" i="6"/>
  <c r="F94" i="6"/>
  <c r="D89" i="6"/>
  <c r="D141" i="6" s="1"/>
  <c r="G316" i="9"/>
  <c r="E316" i="9" s="1"/>
  <c r="G1453" i="1"/>
  <c r="G1455" i="1"/>
  <c r="I1455" i="1" s="1"/>
  <c r="G1459" i="1"/>
  <c r="I1459" i="1" s="1"/>
  <c r="G1462" i="1"/>
  <c r="I1462" i="1" s="1"/>
  <c r="G1466" i="1"/>
  <c r="I1466" i="1" s="1"/>
  <c r="G1472" i="1"/>
  <c r="I1472" i="1" s="1"/>
  <c r="G1479" i="1"/>
  <c r="I1479" i="1" s="1"/>
  <c r="F236" i="4"/>
  <c r="E68" i="5"/>
  <c r="E6" i="5" s="1"/>
  <c r="F207" i="5"/>
  <c r="D206" i="5"/>
  <c r="E141" i="6"/>
  <c r="D114" i="6"/>
  <c r="F59" i="4"/>
  <c r="F188" i="4"/>
  <c r="E224" i="4"/>
  <c r="D220" i="1" s="1"/>
  <c r="E311" i="4"/>
  <c r="E363" i="4"/>
  <c r="F237" i="5"/>
  <c r="D43" i="8"/>
  <c r="F180" i="5"/>
  <c r="F198" i="5"/>
  <c r="I10" i="9"/>
  <c r="E56" i="9"/>
  <c r="B56" i="9" s="1"/>
  <c r="E88" i="9"/>
  <c r="B88" i="9" s="1"/>
  <c r="E114" i="9"/>
  <c r="B114" i="9" s="1"/>
  <c r="E296" i="9"/>
  <c r="B296" i="9" s="1"/>
  <c r="F10" i="6"/>
  <c r="F130" i="6"/>
  <c r="G162" i="9"/>
  <c r="E162" i="9" s="1"/>
  <c r="B162" i="9" s="1"/>
  <c r="H166" i="9"/>
  <c r="G170" i="9"/>
  <c r="E170" i="9" s="1"/>
  <c r="B170" i="9" s="1"/>
  <c r="G174" i="9"/>
  <c r="E174" i="9" s="1"/>
  <c r="B174" i="9" s="1"/>
  <c r="G178" i="9"/>
  <c r="E178" i="9" s="1"/>
  <c r="B178" i="9" s="1"/>
  <c r="G182" i="9"/>
  <c r="E182" i="9" s="1"/>
  <c r="B182" i="9" s="1"/>
  <c r="G186" i="9"/>
  <c r="E186" i="9" s="1"/>
  <c r="B186" i="9" s="1"/>
  <c r="G190" i="9"/>
  <c r="E190" i="9" s="1"/>
  <c r="B190" i="9" s="1"/>
  <c r="B215" i="9"/>
  <c r="B247" i="9"/>
  <c r="B255" i="9"/>
  <c r="B263" i="9"/>
  <c r="B271" i="9"/>
  <c r="F277" i="9"/>
  <c r="E82" i="9"/>
  <c r="B82" i="9" s="1"/>
  <c r="E130" i="9"/>
  <c r="B130" i="9" s="1"/>
  <c r="B42" i="9"/>
  <c r="E48" i="9"/>
  <c r="B48" i="9" s="1"/>
  <c r="B50" i="9"/>
  <c r="E80" i="9"/>
  <c r="B80" i="9" s="1"/>
  <c r="B226" i="9"/>
  <c r="B228" i="9"/>
  <c r="B239" i="9"/>
  <c r="F245" i="9"/>
  <c r="B245" i="9" s="1"/>
  <c r="F253" i="9"/>
  <c r="B253" i="9" s="1"/>
  <c r="F261" i="9"/>
  <c r="B261" i="9" s="1"/>
  <c r="F269" i="9"/>
  <c r="B269"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92" i="9"/>
  <c r="E192" i="9" s="1"/>
  <c r="B192" i="9" s="1"/>
  <c r="M213" i="9"/>
  <c r="G290" i="9"/>
  <c r="E290" i="9" s="1"/>
  <c r="B290" i="9" s="1"/>
  <c r="E74" i="9"/>
  <c r="B74" i="9" s="1"/>
  <c r="E122" i="9"/>
  <c r="B122" i="9" s="1"/>
  <c r="E146" i="9"/>
  <c r="B146"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B218" i="9"/>
  <c r="B220" i="9"/>
  <c r="B231" i="9"/>
  <c r="F237" i="9"/>
  <c r="B237" i="9" s="1"/>
  <c r="E66" i="9"/>
  <c r="B66" i="9" s="1"/>
  <c r="E72" i="9"/>
  <c r="B72" i="9" s="1"/>
  <c r="E98" i="9"/>
  <c r="B98" i="9" s="1"/>
  <c r="E288" i="9"/>
  <c r="B288" i="9" s="1"/>
  <c r="E306" i="9"/>
  <c r="B306" i="9" s="1"/>
  <c r="D984" i="1" l="1"/>
  <c r="F141" i="6"/>
  <c r="H28" i="3"/>
  <c r="C1435" i="1"/>
  <c r="I28" i="3"/>
  <c r="D1435" i="1"/>
  <c r="G311" i="9"/>
  <c r="E311" i="9" s="1"/>
  <c r="B311" i="9" s="1"/>
  <c r="F206" i="5"/>
  <c r="C1183" i="1"/>
  <c r="F580" i="4"/>
  <c r="C574" i="1"/>
  <c r="F82" i="4"/>
  <c r="C78" i="1"/>
  <c r="E420" i="4"/>
  <c r="D415" i="1"/>
  <c r="F196" i="4"/>
  <c r="C192" i="1"/>
  <c r="E350" i="4"/>
  <c r="D358" i="1"/>
  <c r="F515" i="4"/>
  <c r="C509" i="1"/>
  <c r="G46" i="1"/>
  <c r="H46" i="1"/>
  <c r="F363" i="4"/>
  <c r="C358" i="1"/>
  <c r="D176" i="5"/>
  <c r="F644" i="4"/>
  <c r="C638" i="1"/>
  <c r="D1436" i="1"/>
  <c r="I29" i="3"/>
  <c r="F89" i="6"/>
  <c r="C1383" i="1"/>
  <c r="F299" i="4"/>
  <c r="D298" i="4"/>
  <c r="C294" i="1"/>
  <c r="F133" i="4"/>
  <c r="C129" i="1"/>
  <c r="E165" i="9"/>
  <c r="B165" i="9" s="1"/>
  <c r="E298" i="4"/>
  <c r="D306" i="1"/>
  <c r="I21" i="3"/>
  <c r="D1046" i="1"/>
  <c r="G318" i="9"/>
  <c r="E318" i="9" s="1"/>
  <c r="F35" i="6"/>
  <c r="H25" i="3"/>
  <c r="C1329" i="1"/>
  <c r="K1451" i="9"/>
  <c r="G314" i="9"/>
  <c r="E314" i="9" s="1"/>
  <c r="B314" i="9" s="1"/>
  <c r="I34" i="3"/>
  <c r="C1517" i="1"/>
  <c r="E151" i="4"/>
  <c r="E308" i="9"/>
  <c r="B308" i="9" s="1"/>
  <c r="F311" i="4"/>
  <c r="C306" i="1"/>
  <c r="G1214" i="1"/>
  <c r="F163" i="4"/>
  <c r="C159" i="1"/>
  <c r="F213" i="9"/>
  <c r="B213" i="9" s="1"/>
  <c r="G313" i="9"/>
  <c r="E313" i="9" s="1"/>
  <c r="F567" i="4"/>
  <c r="C561" i="1"/>
  <c r="F643" i="4"/>
  <c r="C637" i="1"/>
  <c r="I35" i="3"/>
  <c r="C1518" i="1"/>
  <c r="F224" i="4"/>
  <c r="C220" i="1"/>
  <c r="F351" i="4"/>
  <c r="D350" i="4"/>
  <c r="C346" i="1"/>
  <c r="D528" i="4"/>
  <c r="F529" i="4"/>
  <c r="C523" i="1"/>
  <c r="F263" i="4"/>
  <c r="C259" i="1"/>
  <c r="F7" i="5"/>
  <c r="H20" i="3"/>
  <c r="C985" i="1"/>
  <c r="I1474" i="1"/>
  <c r="F7" i="4"/>
  <c r="D6" i="4"/>
  <c r="C3" i="1"/>
  <c r="F593" i="4"/>
  <c r="C587" i="1"/>
  <c r="I1439" i="1"/>
  <c r="I1451" i="1"/>
  <c r="F114" i="6"/>
  <c r="C1408" i="1"/>
  <c r="H27" i="3"/>
  <c r="F472" i="4"/>
  <c r="C466" i="1"/>
  <c r="E175" i="5"/>
  <c r="D1152" i="1" s="1"/>
  <c r="I22" i="3"/>
  <c r="D1153" i="1"/>
  <c r="F625" i="4"/>
  <c r="C619" i="1"/>
  <c r="E315" i="9"/>
  <c r="I10" i="3" s="1"/>
  <c r="B316" i="9"/>
  <c r="D68" i="5"/>
  <c r="D6" i="5" s="1"/>
  <c r="F69" i="5"/>
  <c r="C1047" i="1"/>
  <c r="F215" i="4"/>
  <c r="C211" i="1"/>
  <c r="H21" i="9"/>
  <c r="G21" i="9"/>
  <c r="E21" i="9" s="1"/>
  <c r="D151" i="4"/>
  <c r="F152" i="4"/>
  <c r="C148" i="1"/>
  <c r="F459" i="4"/>
  <c r="D420" i="4"/>
  <c r="C453" i="1"/>
  <c r="E6" i="4"/>
  <c r="G1416" i="1"/>
  <c r="H1416" i="1"/>
  <c r="I1457" i="1"/>
  <c r="E636" i="4"/>
  <c r="D630" i="1" s="1"/>
  <c r="D522" i="1"/>
  <c r="F6" i="5" l="1"/>
  <c r="C984" i="1"/>
  <c r="H1329" i="1"/>
  <c r="G1329" i="1"/>
  <c r="H9" i="3"/>
  <c r="H509" i="1"/>
  <c r="G509" i="1"/>
  <c r="H259" i="1"/>
  <c r="G259" i="1"/>
  <c r="G466" i="1"/>
  <c r="H466" i="1"/>
  <c r="G1436" i="1"/>
  <c r="H1436" i="1"/>
  <c r="G78" i="1"/>
  <c r="H78" i="1"/>
  <c r="G638" i="1"/>
  <c r="H638" i="1"/>
  <c r="E317" i="9"/>
  <c r="B318" i="9"/>
  <c r="G294" i="1"/>
  <c r="H294" i="1"/>
  <c r="G574" i="1"/>
  <c r="H574" i="1"/>
  <c r="G1435" i="1"/>
  <c r="H1435" i="1"/>
  <c r="H129" i="1"/>
  <c r="G129" i="1"/>
  <c r="F151" i="4"/>
  <c r="D289" i="4"/>
  <c r="D290" i="4" s="1"/>
  <c r="H17" i="3"/>
  <c r="C147" i="1"/>
  <c r="H3" i="1"/>
  <c r="G3" i="1"/>
  <c r="G220" i="1"/>
  <c r="H220" i="1"/>
  <c r="H523" i="1"/>
  <c r="G523" i="1"/>
  <c r="H1518" i="1"/>
  <c r="G1518" i="1"/>
  <c r="H1517" i="1"/>
  <c r="G1517" i="1"/>
  <c r="H11" i="3"/>
  <c r="D407" i="4"/>
  <c r="F298" i="4"/>
  <c r="C293" i="1"/>
  <c r="E408" i="4"/>
  <c r="D403" i="1" s="1"/>
  <c r="D345" i="1"/>
  <c r="H587" i="1"/>
  <c r="G587" i="1"/>
  <c r="G306" i="1"/>
  <c r="H306" i="1"/>
  <c r="F68" i="5"/>
  <c r="H21" i="3"/>
  <c r="C1046" i="1"/>
  <c r="E312" i="9"/>
  <c r="B313" i="9"/>
  <c r="I16" i="3"/>
  <c r="E412" i="4"/>
  <c r="D2" i="1"/>
  <c r="H619" i="1"/>
  <c r="G619" i="1"/>
  <c r="H1408" i="1"/>
  <c r="G1408" i="1"/>
  <c r="F176" i="5"/>
  <c r="H22" i="3"/>
  <c r="D175" i="5"/>
  <c r="C1153" i="1"/>
  <c r="H453" i="1"/>
  <c r="G453" i="1"/>
  <c r="H211" i="1"/>
  <c r="G211" i="1"/>
  <c r="H159" i="1"/>
  <c r="G159" i="1"/>
  <c r="G358" i="1"/>
  <c r="H358" i="1"/>
  <c r="G192" i="1"/>
  <c r="H192" i="1"/>
  <c r="H1183" i="1"/>
  <c r="G1183" i="1"/>
  <c r="G148" i="1"/>
  <c r="H148" i="1"/>
  <c r="H561" i="1"/>
  <c r="G561" i="1"/>
  <c r="E635" i="4"/>
  <c r="D629" i="1" s="1"/>
  <c r="D414" i="1"/>
  <c r="B21" i="9"/>
  <c r="D635" i="4"/>
  <c r="F420" i="4"/>
  <c r="C414" i="1"/>
  <c r="H985" i="1"/>
  <c r="G985" i="1"/>
  <c r="F528" i="4"/>
  <c r="D636" i="4"/>
  <c r="C522" i="1"/>
  <c r="H637" i="1"/>
  <c r="G637" i="1"/>
  <c r="H1383" i="1"/>
  <c r="G1383" i="1"/>
  <c r="F350" i="4"/>
  <c r="D408" i="4"/>
  <c r="C345" i="1"/>
  <c r="H16" i="3"/>
  <c r="F6" i="4"/>
  <c r="D412" i="4"/>
  <c r="C2" i="1"/>
  <c r="E289" i="4"/>
  <c r="E290" i="4" s="1"/>
  <c r="D286" i="1" s="1"/>
  <c r="I17" i="3"/>
  <c r="D147" i="1"/>
  <c r="H1047" i="1"/>
  <c r="G1047" i="1"/>
  <c r="G346" i="1"/>
  <c r="H346" i="1"/>
  <c r="E407" i="4"/>
  <c r="D402" i="1" s="1"/>
  <c r="D293" i="1"/>
  <c r="H415" i="1"/>
  <c r="G415" i="1"/>
  <c r="H278" i="9"/>
  <c r="F290" i="4" l="1"/>
  <c r="C286" i="1"/>
  <c r="K3" i="9"/>
  <c r="I9" i="3"/>
  <c r="H1153" i="1"/>
  <c r="G1153" i="1"/>
  <c r="H1046" i="1"/>
  <c r="G1046" i="1"/>
  <c r="H293" i="1"/>
  <c r="G293" i="1"/>
  <c r="D639" i="4"/>
  <c r="D414" i="4"/>
  <c r="F412" i="4"/>
  <c r="C407" i="1"/>
  <c r="G414" i="1"/>
  <c r="H414" i="1"/>
  <c r="F175" i="5"/>
  <c r="C1152" i="1"/>
  <c r="E639" i="4"/>
  <c r="D407" i="1"/>
  <c r="F407" i="4"/>
  <c r="C402" i="1"/>
  <c r="N3" i="9"/>
  <c r="I11" i="3"/>
  <c r="H8" i="3"/>
  <c r="G984" i="1"/>
  <c r="H984" i="1"/>
  <c r="G2" i="1"/>
  <c r="H2" i="1"/>
  <c r="F635" i="4"/>
  <c r="C629" i="1"/>
  <c r="E413" i="4"/>
  <c r="E414" i="4" s="1"/>
  <c r="E291" i="4"/>
  <c r="D287" i="1" s="1"/>
  <c r="D285" i="1"/>
  <c r="G522" i="1"/>
  <c r="H522" i="1"/>
  <c r="G278" i="9"/>
  <c r="E278" i="9" s="1"/>
  <c r="F408" i="4"/>
  <c r="C403" i="1"/>
  <c r="D413" i="4"/>
  <c r="D291" i="4"/>
  <c r="F289" i="4"/>
  <c r="C285" i="1"/>
  <c r="H345" i="1"/>
  <c r="G345" i="1"/>
  <c r="F636" i="4"/>
  <c r="C630" i="1"/>
  <c r="H147" i="1"/>
  <c r="G147" i="1"/>
  <c r="G285" i="9"/>
  <c r="E285" i="9" s="1"/>
  <c r="B285" i="9" s="1"/>
  <c r="D409" i="1" l="1"/>
  <c r="E277" i="9"/>
  <c r="B278" i="9"/>
  <c r="G402" i="1"/>
  <c r="H402" i="1"/>
  <c r="H285" i="1"/>
  <c r="G285" i="1"/>
  <c r="H407" i="1"/>
  <c r="G407" i="1"/>
  <c r="F414" i="4"/>
  <c r="C409" i="1"/>
  <c r="F291" i="4"/>
  <c r="C287" i="1"/>
  <c r="D415" i="4"/>
  <c r="D640" i="4"/>
  <c r="D641" i="4" s="1"/>
  <c r="F413" i="4"/>
  <c r="C408" i="1"/>
  <c r="D633" i="1"/>
  <c r="F639" i="4"/>
  <c r="C633" i="1"/>
  <c r="M3" i="9"/>
  <c r="I8" i="3"/>
  <c r="G1152" i="1"/>
  <c r="H1152" i="1"/>
  <c r="G286" i="1"/>
  <c r="H286" i="1"/>
  <c r="G630" i="1"/>
  <c r="H630" i="1"/>
  <c r="H403" i="1"/>
  <c r="G403" i="1"/>
  <c r="E640" i="4"/>
  <c r="E415" i="4"/>
  <c r="D410" i="1" s="1"/>
  <c r="D408" i="1"/>
  <c r="H629" i="1"/>
  <c r="G629" i="1"/>
  <c r="C635" i="1" l="1"/>
  <c r="H633" i="1"/>
  <c r="G633" i="1"/>
  <c r="F415" i="4"/>
  <c r="C410" i="1"/>
  <c r="H287" i="1"/>
  <c r="G287" i="1"/>
  <c r="H409" i="1"/>
  <c r="G409" i="1"/>
  <c r="E642" i="4"/>
  <c r="D634" i="1"/>
  <c r="G408" i="1"/>
  <c r="H408" i="1"/>
  <c r="D642" i="4"/>
  <c r="F640" i="4"/>
  <c r="C634" i="1"/>
  <c r="E641" i="4"/>
  <c r="E646" i="4" l="1"/>
  <c r="D636" i="1"/>
  <c r="G410" i="1"/>
  <c r="H410" i="1"/>
  <c r="E645" i="4"/>
  <c r="D635" i="1"/>
  <c r="G634" i="1"/>
  <c r="H634" i="1"/>
  <c r="H635" i="1"/>
  <c r="D646" i="4"/>
  <c r="F642" i="4"/>
  <c r="C636" i="1"/>
  <c r="D645" i="4"/>
  <c r="F641" i="4"/>
  <c r="G636" i="1" l="1"/>
  <c r="H636" i="1"/>
  <c r="F645" i="4"/>
  <c r="H18" i="3"/>
  <c r="C639" i="1"/>
  <c r="G276" i="9"/>
  <c r="E276" i="9" s="1"/>
  <c r="B276" i="9" s="1"/>
  <c r="I18" i="3"/>
  <c r="D639" i="1"/>
  <c r="F646" i="4"/>
  <c r="H19" i="3"/>
  <c r="C640" i="1"/>
  <c r="H7" i="3"/>
  <c r="G635" i="1"/>
  <c r="I19" i="3"/>
  <c r="D640" i="1"/>
  <c r="J3" i="9" l="1"/>
  <c r="G640" i="1"/>
  <c r="H640" i="1"/>
  <c r="H639" i="1"/>
  <c r="G639" i="1"/>
  <c r="H274" i="9" l="1"/>
  <c r="M272" i="9"/>
  <c r="L272" i="9"/>
  <c r="F272" i="9" s="1"/>
  <c r="G274" i="9"/>
  <c r="E274" i="9" s="1"/>
  <c r="H18" i="9"/>
  <c r="G18" i="9"/>
  <c r="E18" i="9" s="1"/>
  <c r="B18" i="9" s="1"/>
  <c r="J8" i="9"/>
  <c r="J5" i="9"/>
  <c r="L15" i="9"/>
  <c r="J7" i="9"/>
  <c r="G17" i="9"/>
  <c r="E17" i="9" s="1"/>
  <c r="B17" i="9" s="1"/>
  <c r="J11" i="9"/>
  <c r="G16" i="9"/>
  <c r="J6" i="9"/>
  <c r="J12" i="9"/>
  <c r="K11" i="9"/>
  <c r="K8" i="9"/>
  <c r="M16" i="9"/>
  <c r="K10" i="9"/>
  <c r="I17" i="9"/>
  <c r="K7" i="9"/>
  <c r="I11" i="9"/>
  <c r="I13" i="9"/>
  <c r="I12" i="9"/>
  <c r="J10" i="9"/>
  <c r="K6" i="9"/>
  <c r="G15" i="9"/>
  <c r="E15" i="9" s="1"/>
  <c r="J13" i="9"/>
  <c r="M15" i="9"/>
  <c r="J9" i="9"/>
  <c r="K13" i="9"/>
  <c r="I8" i="9"/>
  <c r="E8" i="9" s="1"/>
  <c r="B8" i="9" s="1"/>
  <c r="H16" i="9"/>
  <c r="H15" i="9"/>
  <c r="K5" i="9"/>
  <c r="I5" i="9"/>
  <c r="I9" i="9"/>
  <c r="J17" i="9"/>
  <c r="L16" i="9"/>
  <c r="F16" i="9" s="1"/>
  <c r="I7" i="9"/>
  <c r="E7" i="9" s="1"/>
  <c r="B7" i="9" s="1"/>
  <c r="I6" i="9"/>
  <c r="K9" i="9"/>
  <c r="K12" i="9"/>
  <c r="H17" i="9"/>
  <c r="E13" i="9" l="1"/>
  <c r="B13" i="9" s="1"/>
  <c r="E12" i="9"/>
  <c r="B12" i="9" s="1"/>
  <c r="E11" i="9"/>
  <c r="B11" i="9" s="1"/>
  <c r="E9" i="9"/>
  <c r="B9" i="9" s="1"/>
  <c r="E16" i="9"/>
  <c r="B16" i="9" s="1"/>
  <c r="E5" i="9"/>
  <c r="B274" i="9"/>
  <c r="E20" i="9"/>
  <c r="I7" i="3" s="1"/>
  <c r="B272" i="9"/>
  <c r="F20" i="9"/>
  <c r="E6" i="9"/>
  <c r="B6" i="9" s="1"/>
  <c r="E10" i="9"/>
  <c r="B10" i="9" s="1"/>
  <c r="F15" i="9"/>
  <c r="F14" i="9" s="1"/>
  <c r="F3" i="9" l="1"/>
  <c r="B15" i="9"/>
  <c r="B5" i="9"/>
  <c r="E4" i="9"/>
  <c r="E3" i="9" s="1"/>
  <c r="E14"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<sst xmlns="http://schemas.openxmlformats.org/spreadsheetml/2006/main" count="4374" uniqueCount="3426">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</sst>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1404437.2499999998</v>
      </c>
      <c r="D2" s="6">
        <f>'PR-RAS'!E6</f>
        <v>1570636.19</v>
      </c>
      <c r="E2" s="6">
        <v>0</v>
      </c>
      <c r="F2" s="6">
        <v>0</v>
      </c>
      <c r="G2" s="7">
        <f t="shared" ref="G2:G264" si="0">(B2/1000)*(C2*1+D2*2)</f>
        <v>4545.7096300000003</v>
      </c>
      <c r="H2" s="7">
        <f t="shared" ref="H2:H264" si="1">ABS(C2-ROUND(C2,0))+ABS(D2-ROUND(D2,0))</f>
        <v>0.43999999971129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486876.89999999997</v>
      </c>
      <c r="D3" s="1">
        <f>'PR-RAS'!E7</f>
        <v>628987.87000000011</v>
      </c>
      <c r="E3" s="1">
        <v>0</v>
      </c>
      <c r="F3" s="1">
        <v>0</v>
      </c>
      <c r="G3" s="2">
        <f t="shared" si="0"/>
        <v>3489.7052800000001</v>
      </c>
      <c r="H3" s="2">
        <f t="shared" si="1"/>
        <v>0.22999999992316589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455945.72</v>
      </c>
      <c r="D4" s="1">
        <f>'PR-RAS'!E8</f>
        <v>603512.79</v>
      </c>
      <c r="E4" s="1">
        <v>0</v>
      </c>
      <c r="F4" s="1">
        <v>0</v>
      </c>
      <c r="G4" s="2">
        <f t="shared" si="0"/>
        <v>4988.9139000000005</v>
      </c>
      <c r="H4" s="2">
        <f t="shared" si="1"/>
        <v>0.48999999999068677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396540.37</v>
      </c>
      <c r="D5" s="1">
        <f>'PR-RAS'!E9</f>
        <v>599076.67000000004</v>
      </c>
      <c r="E5" s="1">
        <v>0</v>
      </c>
      <c r="F5" s="1">
        <v>0</v>
      </c>
      <c r="G5" s="2">
        <f t="shared" si="0"/>
        <v>6378.77484</v>
      </c>
      <c r="H5" s="2">
        <f t="shared" si="1"/>
        <v>0.69999999995343387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61911.07</v>
      </c>
      <c r="D6" s="1">
        <f>'PR-RAS'!E10</f>
        <v>44565.66</v>
      </c>
      <c r="E6" s="1">
        <v>0</v>
      </c>
      <c r="F6" s="1">
        <v>0</v>
      </c>
      <c r="G6" s="2">
        <f t="shared" si="0"/>
        <v>755.21195000000012</v>
      </c>
      <c r="H6" s="2">
        <f t="shared" si="1"/>
        <v>0.4099999999962165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27672.6</v>
      </c>
      <c r="D7" s="1">
        <f>'PR-RAS'!E11</f>
        <v>24012.34</v>
      </c>
      <c r="E7" s="1">
        <v>0</v>
      </c>
      <c r="F7" s="1">
        <v>0</v>
      </c>
      <c r="G7" s="2">
        <f t="shared" si="0"/>
        <v>454.18367999999998</v>
      </c>
      <c r="H7" s="2">
        <f t="shared" si="1"/>
        <v>0.74000000000160071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41175.07</v>
      </c>
      <c r="D8" s="1">
        <f>'PR-RAS'!E12</f>
        <v>22524.94</v>
      </c>
      <c r="E8" s="1">
        <v>0</v>
      </c>
      <c r="F8" s="1">
        <v>0</v>
      </c>
      <c r="G8" s="2">
        <f t="shared" si="0"/>
        <v>603.57465000000002</v>
      </c>
      <c r="H8" s="2">
        <f t="shared" si="1"/>
        <v>0.13000000000101863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15399.1</v>
      </c>
      <c r="D9" s="1">
        <f>'PR-RAS'!E13</f>
        <v>24505.81</v>
      </c>
      <c r="E9" s="1">
        <v>0</v>
      </c>
      <c r="F9" s="1">
        <v>0</v>
      </c>
      <c r="G9" s="2">
        <f t="shared" si="0"/>
        <v>515.28575999999998</v>
      </c>
      <c r="H9" s="2">
        <f t="shared" si="1"/>
        <v>0.28999999999905413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86752.49</v>
      </c>
      <c r="D11" s="1">
        <f>'PR-RAS'!E15</f>
        <v>111172.63</v>
      </c>
      <c r="E11" s="1">
        <v>0</v>
      </c>
      <c r="F11" s="1">
        <v>0</v>
      </c>
      <c r="G11" s="2">
        <f t="shared" si="0"/>
        <v>3090.9775</v>
      </c>
      <c r="H11" s="2">
        <f t="shared" si="1"/>
        <v>0.86000000000058208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30484.379999999997</v>
      </c>
      <c r="D19" s="1">
        <f>'PR-RAS'!E23</f>
        <v>23374.03</v>
      </c>
      <c r="E19" s="1">
        <v>0</v>
      </c>
      <c r="F19" s="1">
        <v>0</v>
      </c>
      <c r="G19" s="2">
        <f t="shared" si="0"/>
        <v>1390.1839199999999</v>
      </c>
      <c r="H19" s="2">
        <f t="shared" si="1"/>
        <v>0.4099999999962165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785.94</v>
      </c>
      <c r="D20" s="1">
        <f>'PR-RAS'!E24</f>
        <v>428.43</v>
      </c>
      <c r="E20" s="1">
        <v>0</v>
      </c>
      <c r="F20" s="1">
        <v>0</v>
      </c>
      <c r="G20" s="2">
        <f t="shared" si="0"/>
        <v>31.213200000000004</v>
      </c>
      <c r="H20" s="2">
        <f t="shared" si="1"/>
        <v>0.48999999999995225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29698.44</v>
      </c>
      <c r="D23" s="1">
        <f>'PR-RAS'!E27</f>
        <v>22945.599999999999</v>
      </c>
      <c r="E23" s="1">
        <v>0</v>
      </c>
      <c r="F23" s="1">
        <v>0</v>
      </c>
      <c r="G23" s="2">
        <f t="shared" si="0"/>
        <v>1662.9720799999998</v>
      </c>
      <c r="H23" s="2">
        <f t="shared" si="1"/>
        <v>0.84000000000014552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446.8</v>
      </c>
      <c r="D25" s="1">
        <f>'PR-RAS'!E29</f>
        <v>2101.0500000000002</v>
      </c>
      <c r="E25" s="1">
        <v>0</v>
      </c>
      <c r="F25" s="1">
        <v>0</v>
      </c>
      <c r="G25" s="2">
        <f t="shared" si="0"/>
        <v>111.57360000000001</v>
      </c>
      <c r="H25" s="2">
        <f t="shared" si="1"/>
        <v>0.25000000000017053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446.8</v>
      </c>
      <c r="D27" s="1">
        <f>'PR-RAS'!E31</f>
        <v>2101.0500000000002</v>
      </c>
      <c r="E27" s="1">
        <v>0</v>
      </c>
      <c r="F27" s="1">
        <v>0</v>
      </c>
      <c r="G27" s="2">
        <f t="shared" si="0"/>
        <v>120.87140000000001</v>
      </c>
      <c r="H27" s="2">
        <f t="shared" si="1"/>
        <v>0.25000000000017053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774697.59</v>
      </c>
      <c r="D46" s="1">
        <f>'PR-RAS'!E50</f>
        <v>814305.07</v>
      </c>
      <c r="E46" s="1">
        <v>0</v>
      </c>
      <c r="F46" s="1">
        <v>0</v>
      </c>
      <c r="G46" s="2">
        <f t="shared" si="0"/>
        <v>108148.84784999999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21240</v>
      </c>
      <c r="D50" s="1">
        <f>'PR-RAS'!E54</f>
        <v>0</v>
      </c>
      <c r="E50" s="1">
        <v>0</v>
      </c>
      <c r="F50" s="1">
        <v>0</v>
      </c>
      <c r="G50" s="2">
        <f t="shared" si="0"/>
        <v>1040.76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21240</v>
      </c>
      <c r="D52" s="1">
        <f>'PR-RAS'!E56</f>
        <v>0</v>
      </c>
      <c r="E52" s="1">
        <v>0</v>
      </c>
      <c r="F52" s="1">
        <v>0</v>
      </c>
      <c r="G52" s="2">
        <f t="shared" si="0"/>
        <v>1083.24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696094.2</v>
      </c>
      <c r="D55" s="1">
        <f>'PR-RAS'!E59</f>
        <v>796191.32</v>
      </c>
      <c r="E55" s="1">
        <v>0</v>
      </c>
      <c r="F55" s="1">
        <v>0</v>
      </c>
      <c r="G55" s="2">
        <f t="shared" si="0"/>
        <v>123577.74935999999</v>
      </c>
      <c r="H55" s="2">
        <f t="shared" si="1"/>
        <v>0.51999999990221113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618623.69999999995</v>
      </c>
      <c r="D56" s="1">
        <f>'PR-RAS'!E60</f>
        <v>766191.32</v>
      </c>
      <c r="E56" s="1">
        <v>0</v>
      </c>
      <c r="F56" s="1">
        <v>0</v>
      </c>
      <c r="G56" s="2">
        <f t="shared" si="0"/>
        <v>118305.34869999999</v>
      </c>
      <c r="H56" s="2">
        <f t="shared" si="1"/>
        <v>0.61999999999534339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77470.5</v>
      </c>
      <c r="D57" s="1">
        <f>'PR-RAS'!E61</f>
        <v>30000</v>
      </c>
      <c r="E57" s="1">
        <v>0</v>
      </c>
      <c r="F57" s="1">
        <v>0</v>
      </c>
      <c r="G57" s="2">
        <f t="shared" si="0"/>
        <v>7698.348</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57363.39</v>
      </c>
      <c r="D58" s="1">
        <f>'PR-RAS'!E62</f>
        <v>18113.75</v>
      </c>
      <c r="E58" s="1">
        <v>0</v>
      </c>
      <c r="F58" s="1">
        <v>0</v>
      </c>
      <c r="G58" s="2">
        <f t="shared" si="0"/>
        <v>5334.68073</v>
      </c>
      <c r="H58" s="2">
        <f t="shared" si="1"/>
        <v>0.63999999999941792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57363.39</v>
      </c>
      <c r="D59" s="1">
        <f>'PR-RAS'!E63</f>
        <v>18113.75</v>
      </c>
      <c r="E59" s="1">
        <v>0</v>
      </c>
      <c r="F59" s="1">
        <v>0</v>
      </c>
      <c r="G59" s="2">
        <f t="shared" si="0"/>
        <v>5428.2716200000004</v>
      </c>
      <c r="H59" s="2">
        <f t="shared" si="1"/>
        <v>0.63999999999941792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55636.2</v>
      </c>
      <c r="D78" s="1">
        <f>'PR-RAS'!E82</f>
        <v>51543.4</v>
      </c>
      <c r="E78" s="1">
        <v>0</v>
      </c>
      <c r="F78" s="1">
        <v>0</v>
      </c>
      <c r="G78" s="2">
        <f t="shared" si="0"/>
        <v>12221.671</v>
      </c>
      <c r="H78" s="2">
        <f t="shared" si="1"/>
        <v>0.59999999999854481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7848.46</v>
      </c>
      <c r="D79" s="1">
        <f>'PR-RAS'!E83</f>
        <v>991</v>
      </c>
      <c r="E79" s="1">
        <v>0</v>
      </c>
      <c r="F79" s="1">
        <v>0</v>
      </c>
      <c r="G79" s="2">
        <f t="shared" si="0"/>
        <v>766.77587999999992</v>
      </c>
      <c r="H79" s="2">
        <f t="shared" si="1"/>
        <v>0.46000000000003638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476.07</v>
      </c>
      <c r="D81" s="1">
        <f>'PR-RAS'!E85</f>
        <v>0</v>
      </c>
      <c r="E81" s="1">
        <v>0</v>
      </c>
      <c r="F81" s="1">
        <v>0</v>
      </c>
      <c r="G81" s="2">
        <f t="shared" si="0"/>
        <v>38.085599999999999</v>
      </c>
      <c r="H81" s="2">
        <f t="shared" si="1"/>
        <v>6.9999999999993179E-2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736.25</v>
      </c>
      <c r="D82" s="1">
        <f>'PR-RAS'!E86</f>
        <v>991</v>
      </c>
      <c r="E82" s="1">
        <v>0</v>
      </c>
      <c r="F82" s="1">
        <v>0</v>
      </c>
      <c r="G82" s="2">
        <f t="shared" si="0"/>
        <v>220.17825000000002</v>
      </c>
      <c r="H82" s="2">
        <f t="shared" si="1"/>
        <v>0.25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6636.14</v>
      </c>
      <c r="D84" s="1">
        <f>'PR-RAS'!E88</f>
        <v>0</v>
      </c>
      <c r="E84" s="1">
        <v>0</v>
      </c>
      <c r="F84" s="1">
        <v>0</v>
      </c>
      <c r="G84" s="2">
        <f t="shared" si="0"/>
        <v>550.79962</v>
      </c>
      <c r="H84" s="2">
        <f t="shared" si="1"/>
        <v>0.14000000000032742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47787.74</v>
      </c>
      <c r="D87" s="1">
        <f>'PR-RAS'!E91</f>
        <v>50552.4</v>
      </c>
      <c r="E87" s="1">
        <v>0</v>
      </c>
      <c r="F87" s="1">
        <v>0</v>
      </c>
      <c r="G87" s="2">
        <f t="shared" si="0"/>
        <v>12804.75844</v>
      </c>
      <c r="H87" s="2">
        <f t="shared" si="1"/>
        <v>0.66000000000349246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2742.73</v>
      </c>
      <c r="D88" s="1">
        <f>'PR-RAS'!E92</f>
        <v>1599.32</v>
      </c>
      <c r="E88" s="1">
        <v>0</v>
      </c>
      <c r="F88" s="1">
        <v>0</v>
      </c>
      <c r="G88" s="2">
        <f t="shared" si="0"/>
        <v>516.89918999999998</v>
      </c>
      <c r="H88" s="2">
        <f t="shared" si="1"/>
        <v>0.58999999999991815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13263.23</v>
      </c>
      <c r="D89" s="1">
        <f>'PR-RAS'!E93</f>
        <v>9415.09</v>
      </c>
      <c r="E89" s="1">
        <v>0</v>
      </c>
      <c r="F89" s="1">
        <v>0</v>
      </c>
      <c r="G89" s="2">
        <f t="shared" si="0"/>
        <v>2824.2200799999996</v>
      </c>
      <c r="H89" s="2">
        <f t="shared" si="1"/>
        <v>0.31999999999970896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31729.55</v>
      </c>
      <c r="D90" s="1">
        <f>'PR-RAS'!E94</f>
        <v>39436.5</v>
      </c>
      <c r="E90" s="1">
        <v>0</v>
      </c>
      <c r="F90" s="1">
        <v>0</v>
      </c>
      <c r="G90" s="2">
        <f t="shared" si="0"/>
        <v>9843.6269499999999</v>
      </c>
      <c r="H90" s="2">
        <f t="shared" si="1"/>
        <v>0.9500000000007276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52.23</v>
      </c>
      <c r="D93" s="1">
        <f>'PR-RAS'!E97</f>
        <v>101.49</v>
      </c>
      <c r="E93" s="1">
        <v>0</v>
      </c>
      <c r="F93" s="1">
        <v>0</v>
      </c>
      <c r="G93" s="2">
        <f t="shared" si="0"/>
        <v>23.479319999999998</v>
      </c>
      <c r="H93" s="2">
        <f t="shared" si="1"/>
        <v>0.71999999999999176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80854.64</v>
      </c>
      <c r="D102" s="1">
        <f>'PR-RAS'!E106</f>
        <v>70847.849999999991</v>
      </c>
      <c r="E102" s="1">
        <v>0</v>
      </c>
      <c r="F102" s="1">
        <v>0</v>
      </c>
      <c r="G102" s="2">
        <f t="shared" si="0"/>
        <v>22477.584339999998</v>
      </c>
      <c r="H102" s="2">
        <f t="shared" si="1"/>
        <v>0.51000000000931323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2588.04</v>
      </c>
      <c r="D103" s="1">
        <f>'PR-RAS'!E107</f>
        <v>2388.96</v>
      </c>
      <c r="E103" s="1">
        <v>0</v>
      </c>
      <c r="F103" s="1">
        <v>0</v>
      </c>
      <c r="G103" s="2">
        <f t="shared" si="0"/>
        <v>751.32791999999995</v>
      </c>
      <c r="H103" s="2">
        <f t="shared" si="1"/>
        <v>7.999999999992724E-2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2588.04</v>
      </c>
      <c r="D105" s="1">
        <f>'PR-RAS'!E109</f>
        <v>2388.96</v>
      </c>
      <c r="E105" s="1">
        <v>0</v>
      </c>
      <c r="F105" s="1">
        <v>0</v>
      </c>
      <c r="G105" s="2">
        <f t="shared" si="0"/>
        <v>766.05984000000001</v>
      </c>
      <c r="H105" s="2">
        <f t="shared" si="1"/>
        <v>7.999999999992724E-2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16108.2</v>
      </c>
      <c r="D108" s="1">
        <f>'PR-RAS'!E112</f>
        <v>20207.579999999998</v>
      </c>
      <c r="E108" s="1">
        <v>0</v>
      </c>
      <c r="F108" s="1">
        <v>0</v>
      </c>
      <c r="G108" s="2">
        <f t="shared" si="0"/>
        <v>6047.9995200000003</v>
      </c>
      <c r="H108" s="2">
        <f t="shared" si="1"/>
        <v>0.62000000000261934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100.53</v>
      </c>
      <c r="D110" s="1">
        <f>'PR-RAS'!E114</f>
        <v>319.05</v>
      </c>
      <c r="E110" s="1">
        <v>0</v>
      </c>
      <c r="F110" s="1">
        <v>0</v>
      </c>
      <c r="G110" s="2">
        <f t="shared" si="0"/>
        <v>80.510670000000005</v>
      </c>
      <c r="H110" s="2">
        <f t="shared" si="1"/>
        <v>0.52000000000001023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16007.67</v>
      </c>
      <c r="D113" s="1">
        <f>'PR-RAS'!E117</f>
        <v>19888.53</v>
      </c>
      <c r="E113" s="1">
        <v>0</v>
      </c>
      <c r="F113" s="1">
        <v>0</v>
      </c>
      <c r="G113" s="2">
        <f t="shared" si="0"/>
        <v>6247.88976</v>
      </c>
      <c r="H113" s="2">
        <f t="shared" si="1"/>
        <v>0.80000000000109139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62158.400000000001</v>
      </c>
      <c r="D116" s="1">
        <f>'PR-RAS'!E120</f>
        <v>48251.31</v>
      </c>
      <c r="E116" s="1">
        <v>0</v>
      </c>
      <c r="F116" s="1">
        <v>0</v>
      </c>
      <c r="G116" s="2">
        <f t="shared" si="0"/>
        <v>18246.0173</v>
      </c>
      <c r="H116" s="2">
        <f t="shared" si="1"/>
        <v>0.70999999999912689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13242.85</v>
      </c>
      <c r="D117" s="1">
        <f>'PR-RAS'!E121</f>
        <v>1242.82</v>
      </c>
      <c r="E117" s="1">
        <v>0</v>
      </c>
      <c r="F117" s="1">
        <v>0</v>
      </c>
      <c r="G117" s="2">
        <f t="shared" si="0"/>
        <v>1824.5048400000001</v>
      </c>
      <c r="H117" s="2">
        <f t="shared" si="1"/>
        <v>0.32999999999969987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48915.55</v>
      </c>
      <c r="D118" s="1">
        <f>'PR-RAS'!E122</f>
        <v>47008.49</v>
      </c>
      <c r="E118" s="1">
        <v>0</v>
      </c>
      <c r="F118" s="1">
        <v>0</v>
      </c>
      <c r="G118" s="2">
        <f t="shared" si="0"/>
        <v>16723.10601</v>
      </c>
      <c r="H118" s="2">
        <f t="shared" si="1"/>
        <v>0.93999999999505235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6371.92</v>
      </c>
      <c r="D120" s="1">
        <f>'PR-RAS'!E124</f>
        <v>4952</v>
      </c>
      <c r="E120" s="1">
        <v>0</v>
      </c>
      <c r="F120" s="1">
        <v>0</v>
      </c>
      <c r="G120" s="2">
        <f t="shared" si="0"/>
        <v>1936.83448</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6371.92</v>
      </c>
      <c r="D121" s="1">
        <f>'PR-RAS'!E125</f>
        <v>4952</v>
      </c>
      <c r="E121" s="1">
        <v>0</v>
      </c>
      <c r="F121" s="1">
        <v>0</v>
      </c>
      <c r="G121" s="2">
        <f t="shared" si="0"/>
        <v>1953.1104</v>
      </c>
      <c r="H121" s="2">
        <f t="shared" si="1"/>
        <v>7.999999999992724E-2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6371.92</v>
      </c>
      <c r="D123" s="1">
        <f>'PR-RAS'!E127</f>
        <v>4952</v>
      </c>
      <c r="E123" s="1">
        <v>0</v>
      </c>
      <c r="F123" s="1">
        <v>0</v>
      </c>
      <c r="G123" s="2">
        <f t="shared" si="0"/>
        <v>1985.6622399999999</v>
      </c>
      <c r="H123" s="2">
        <f t="shared" si="1"/>
        <v>7.999999999992724E-2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877992.75999999989</v>
      </c>
      <c r="D147" s="1">
        <f>'PR-RAS'!E151</f>
        <v>963376.60999999987</v>
      </c>
      <c r="E147" s="1">
        <v>0</v>
      </c>
      <c r="F147" s="1">
        <v>0</v>
      </c>
      <c r="G147" s="2">
        <f t="shared" si="0"/>
        <v>409492.91307999991</v>
      </c>
      <c r="H147" s="2">
        <f t="shared" si="1"/>
        <v>0.63000000023748726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113489.14000000001</v>
      </c>
      <c r="D148" s="1">
        <f>'PR-RAS'!E152</f>
        <v>144242.59</v>
      </c>
      <c r="E148" s="1">
        <v>0</v>
      </c>
      <c r="F148" s="1">
        <v>0</v>
      </c>
      <c r="G148" s="2">
        <f t="shared" si="0"/>
        <v>59090.225039999998</v>
      </c>
      <c r="H148" s="2">
        <f t="shared" si="1"/>
        <v>0.5500000000174623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70781.820000000007</v>
      </c>
      <c r="D149" s="1">
        <f>'PR-RAS'!E153</f>
        <v>89272.36</v>
      </c>
      <c r="E149" s="1">
        <v>0</v>
      </c>
      <c r="F149" s="1">
        <v>0</v>
      </c>
      <c r="G149" s="2">
        <f t="shared" si="0"/>
        <v>36900.327919999996</v>
      </c>
      <c r="H149" s="2">
        <f t="shared" si="1"/>
        <v>0.53999999999359716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70692.44</v>
      </c>
      <c r="D150" s="1">
        <f>'PR-RAS'!E154</f>
        <v>89178.54</v>
      </c>
      <c r="E150" s="1">
        <v>0</v>
      </c>
      <c r="F150" s="1">
        <v>0</v>
      </c>
      <c r="G150" s="2">
        <f t="shared" si="0"/>
        <v>37108.378479999999</v>
      </c>
      <c r="H150" s="2">
        <f t="shared" si="1"/>
        <v>0.90000000000873115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89.38</v>
      </c>
      <c r="D152" s="1">
        <f>'PR-RAS'!E156</f>
        <v>93.82</v>
      </c>
      <c r="E152" s="1">
        <v>0</v>
      </c>
      <c r="F152" s="1">
        <v>0</v>
      </c>
      <c r="G152" s="2">
        <f t="shared" si="0"/>
        <v>41.830019999999998</v>
      </c>
      <c r="H152" s="2">
        <f t="shared" si="1"/>
        <v>0.56000000000000227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13139.52</v>
      </c>
      <c r="D154" s="1">
        <f>'PR-RAS'!E158</f>
        <v>17717</v>
      </c>
      <c r="E154" s="1">
        <v>0</v>
      </c>
      <c r="F154" s="1">
        <v>0</v>
      </c>
      <c r="G154" s="2">
        <f t="shared" si="0"/>
        <v>7431.7485600000009</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29567.800000000003</v>
      </c>
      <c r="D155" s="1">
        <f>'PR-RAS'!E159</f>
        <v>37253.229999999996</v>
      </c>
      <c r="E155" s="1">
        <v>0</v>
      </c>
      <c r="F155" s="1">
        <v>0</v>
      </c>
      <c r="G155" s="2">
        <f t="shared" si="0"/>
        <v>16027.436039999999</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17599.240000000002</v>
      </c>
      <c r="D156" s="1">
        <f>'PR-RAS'!E160</f>
        <v>20042.939999999999</v>
      </c>
      <c r="E156" s="1">
        <v>0</v>
      </c>
      <c r="F156" s="1">
        <v>0</v>
      </c>
      <c r="G156" s="2">
        <f t="shared" si="0"/>
        <v>8941.1935999999987</v>
      </c>
      <c r="H156" s="2">
        <f t="shared" si="1"/>
        <v>0.30000000000291038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11968.56</v>
      </c>
      <c r="D157" s="1">
        <f>'PR-RAS'!E161</f>
        <v>17210.29</v>
      </c>
      <c r="E157" s="1">
        <v>0</v>
      </c>
      <c r="F157" s="1">
        <v>0</v>
      </c>
      <c r="G157" s="2">
        <f t="shared" si="0"/>
        <v>7236.7058399999996</v>
      </c>
      <c r="H157" s="2">
        <f t="shared" si="1"/>
        <v>0.73000000000138243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500499.82999999996</v>
      </c>
      <c r="D159" s="1">
        <f>'PR-RAS'!E163</f>
        <v>483135.26</v>
      </c>
      <c r="E159" s="1">
        <v>0</v>
      </c>
      <c r="F159" s="1">
        <v>0</v>
      </c>
      <c r="G159" s="2">
        <f t="shared" si="0"/>
        <v>231749.71530000001</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9766.4499999999989</v>
      </c>
      <c r="D160" s="1">
        <f>'PR-RAS'!E164</f>
        <v>9808.73</v>
      </c>
      <c r="E160" s="1">
        <v>0</v>
      </c>
      <c r="F160" s="1">
        <v>0</v>
      </c>
      <c r="G160" s="2">
        <f t="shared" si="0"/>
        <v>4672.0416899999991</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461.4</v>
      </c>
      <c r="D161" s="1">
        <f>'PR-RAS'!E165</f>
        <v>240</v>
      </c>
      <c r="E161" s="1">
        <v>0</v>
      </c>
      <c r="F161" s="1">
        <v>0</v>
      </c>
      <c r="G161" s="2">
        <f t="shared" si="0"/>
        <v>150.624</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7269.4</v>
      </c>
      <c r="D162" s="1">
        <f>'PR-RAS'!E166</f>
        <v>7443.08</v>
      </c>
      <c r="E162" s="1">
        <v>0</v>
      </c>
      <c r="F162" s="1">
        <v>0</v>
      </c>
      <c r="G162" s="2">
        <f t="shared" si="0"/>
        <v>3567.0451599999997</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106.54</v>
      </c>
      <c r="D163" s="1">
        <f>'PR-RAS'!E167</f>
        <v>246.25</v>
      </c>
      <c r="E163" s="1">
        <v>0</v>
      </c>
      <c r="F163" s="1">
        <v>0</v>
      </c>
      <c r="G163" s="2">
        <f t="shared" si="0"/>
        <v>97.044479999999993</v>
      </c>
      <c r="H163" s="2">
        <f t="shared" si="1"/>
        <v>0.70999999999999375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1929.11</v>
      </c>
      <c r="D164" s="1">
        <f>'PR-RAS'!E168</f>
        <v>1879.4</v>
      </c>
      <c r="E164" s="1">
        <v>0</v>
      </c>
      <c r="F164" s="1">
        <v>0</v>
      </c>
      <c r="G164" s="2">
        <f t="shared" si="0"/>
        <v>927.12932999999998</v>
      </c>
      <c r="H164" s="2">
        <f t="shared" si="1"/>
        <v>0.50999999999999091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50618.679999999993</v>
      </c>
      <c r="D165" s="1">
        <f>'PR-RAS'!E169</f>
        <v>53019.310000000005</v>
      </c>
      <c r="E165" s="1">
        <v>0</v>
      </c>
      <c r="F165" s="1">
        <v>0</v>
      </c>
      <c r="G165" s="2">
        <f t="shared" si="0"/>
        <v>25691.797200000001</v>
      </c>
      <c r="H165" s="2">
        <f t="shared" si="1"/>
        <v>0.63000000001193257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11379.16</v>
      </c>
      <c r="D166" s="1">
        <f>'PR-RAS'!E170</f>
        <v>12934.35</v>
      </c>
      <c r="E166" s="1">
        <v>0</v>
      </c>
      <c r="F166" s="1">
        <v>0</v>
      </c>
      <c r="G166" s="2">
        <f t="shared" si="0"/>
        <v>6145.8969000000006</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36592.629999999997</v>
      </c>
      <c r="D168" s="1">
        <f>'PR-RAS'!E172</f>
        <v>38259.11</v>
      </c>
      <c r="E168" s="1">
        <v>0</v>
      </c>
      <c r="F168" s="1">
        <v>0</v>
      </c>
      <c r="G168" s="2">
        <f t="shared" si="0"/>
        <v>18889.511950000004</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1950.06</v>
      </c>
      <c r="D170" s="1">
        <f>'PR-RAS'!E174</f>
        <v>984.66</v>
      </c>
      <c r="E170" s="1">
        <v>0</v>
      </c>
      <c r="F170" s="1">
        <v>0</v>
      </c>
      <c r="G170" s="2">
        <f t="shared" si="0"/>
        <v>662.37522000000001</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696.83</v>
      </c>
      <c r="D172" s="1">
        <f>'PR-RAS'!E176</f>
        <v>841.19</v>
      </c>
      <c r="E172" s="1">
        <v>0</v>
      </c>
      <c r="F172" s="1">
        <v>0</v>
      </c>
      <c r="G172" s="2">
        <f t="shared" si="0"/>
        <v>406.84491000000003</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412488.07999999996</v>
      </c>
      <c r="D173" s="1">
        <f>'PR-RAS'!E177</f>
        <v>384052.19999999995</v>
      </c>
      <c r="E173" s="1">
        <v>0</v>
      </c>
      <c r="F173" s="1">
        <v>0</v>
      </c>
      <c r="G173" s="2">
        <f t="shared" si="0"/>
        <v>203061.90655999997</v>
      </c>
      <c r="H173" s="2">
        <f t="shared" si="1"/>
        <v>0.27999999991152436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11407.3</v>
      </c>
      <c r="D174" s="1">
        <f>'PR-RAS'!E178</f>
        <v>11591.91</v>
      </c>
      <c r="E174" s="1">
        <v>0</v>
      </c>
      <c r="F174" s="1">
        <v>0</v>
      </c>
      <c r="G174" s="2">
        <f t="shared" si="0"/>
        <v>5984.2637599999989</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238975.3</v>
      </c>
      <c r="D175" s="1">
        <f>'PR-RAS'!E179</f>
        <v>203364.63</v>
      </c>
      <c r="E175" s="1">
        <v>0</v>
      </c>
      <c r="F175" s="1">
        <v>0</v>
      </c>
      <c r="G175" s="2">
        <f t="shared" si="0"/>
        <v>112352.59344</v>
      </c>
      <c r="H175" s="2">
        <f t="shared" si="1"/>
        <v>0.66999999998370185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21381.45</v>
      </c>
      <c r="D176" s="1">
        <f>'PR-RAS'!E180</f>
        <v>22941.67</v>
      </c>
      <c r="E176" s="1">
        <v>0</v>
      </c>
      <c r="F176" s="1">
        <v>0</v>
      </c>
      <c r="G176" s="2">
        <f t="shared" si="0"/>
        <v>11771.338249999999</v>
      </c>
      <c r="H176" s="2">
        <f t="shared" si="1"/>
        <v>0.78000000000247383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22856.25</v>
      </c>
      <c r="D177" s="1">
        <f>'PR-RAS'!E181</f>
        <v>21546.62</v>
      </c>
      <c r="E177" s="1">
        <v>0</v>
      </c>
      <c r="F177" s="1">
        <v>0</v>
      </c>
      <c r="G177" s="2">
        <f t="shared" si="0"/>
        <v>11607.110239999998</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270.70999999999998</v>
      </c>
      <c r="D178" s="1">
        <f>'PR-RAS'!E182</f>
        <v>12786.85</v>
      </c>
      <c r="E178" s="1">
        <v>0</v>
      </c>
      <c r="F178" s="1">
        <v>0</v>
      </c>
      <c r="G178" s="2">
        <f t="shared" si="0"/>
        <v>4574.4605699999993</v>
      </c>
      <c r="H178" s="2">
        <f t="shared" si="1"/>
        <v>0.43999999999965667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12782.13</v>
      </c>
      <c r="D179" s="1">
        <f>'PR-RAS'!E183</f>
        <v>13355.6</v>
      </c>
      <c r="E179" s="1">
        <v>0</v>
      </c>
      <c r="F179" s="1">
        <v>0</v>
      </c>
      <c r="G179" s="2">
        <f t="shared" si="0"/>
        <v>7029.8127400000003</v>
      </c>
      <c r="H179" s="2">
        <f t="shared" si="1"/>
        <v>0.52999999999883585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55309.5</v>
      </c>
      <c r="D180" s="1">
        <f>'PR-RAS'!E184</f>
        <v>51830.38</v>
      </c>
      <c r="E180" s="1">
        <v>0</v>
      </c>
      <c r="F180" s="1">
        <v>0</v>
      </c>
      <c r="G180" s="2">
        <f t="shared" si="0"/>
        <v>28455.67654</v>
      </c>
      <c r="H180" s="2">
        <f t="shared" si="1"/>
        <v>0.87999999999738066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11858.66</v>
      </c>
      <c r="D181" s="1">
        <f>'PR-RAS'!E185</f>
        <v>8245.0499999999993</v>
      </c>
      <c r="E181" s="1">
        <v>0</v>
      </c>
      <c r="F181" s="1">
        <v>0</v>
      </c>
      <c r="G181" s="2">
        <f t="shared" si="0"/>
        <v>5102.7767999999996</v>
      </c>
      <c r="H181" s="2">
        <f t="shared" si="1"/>
        <v>0.38999999999941792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37646.78</v>
      </c>
      <c r="D182" s="1">
        <f>'PR-RAS'!E186</f>
        <v>38389.49</v>
      </c>
      <c r="E182" s="1">
        <v>0</v>
      </c>
      <c r="F182" s="1">
        <v>0</v>
      </c>
      <c r="G182" s="2">
        <f t="shared" si="0"/>
        <v>20711.062559999998</v>
      </c>
      <c r="H182" s="2">
        <f t="shared" si="1"/>
        <v>0.70999999999912689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27626.62</v>
      </c>
      <c r="D184" s="1">
        <f>'PR-RAS'!E188</f>
        <v>36255.019999999997</v>
      </c>
      <c r="E184" s="1">
        <v>0</v>
      </c>
      <c r="F184" s="1">
        <v>0</v>
      </c>
      <c r="G184" s="2">
        <f t="shared" si="0"/>
        <v>18325.008779999996</v>
      </c>
      <c r="H184" s="2">
        <f t="shared" si="1"/>
        <v>0.39999999999781721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8650.1299999999992</v>
      </c>
      <c r="D185" s="1">
        <f>'PR-RAS'!E189</f>
        <v>7231.53</v>
      </c>
      <c r="E185" s="1">
        <v>0</v>
      </c>
      <c r="F185" s="1">
        <v>0</v>
      </c>
      <c r="G185" s="2">
        <f t="shared" si="0"/>
        <v>4252.8269599999994</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4033.48</v>
      </c>
      <c r="D186" s="1">
        <f>'PR-RAS'!E190</f>
        <v>4799.6899999999996</v>
      </c>
      <c r="E186" s="1">
        <v>0</v>
      </c>
      <c r="F186" s="1">
        <v>0</v>
      </c>
      <c r="G186" s="2">
        <f t="shared" si="0"/>
        <v>2522.0790999999999</v>
      </c>
      <c r="H186" s="2">
        <f t="shared" si="1"/>
        <v>0.79000000000041837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6238.99</v>
      </c>
      <c r="D187" s="1">
        <f>'PR-RAS'!E191</f>
        <v>12959.49</v>
      </c>
      <c r="E187" s="1">
        <v>0</v>
      </c>
      <c r="F187" s="1">
        <v>0</v>
      </c>
      <c r="G187" s="2">
        <f t="shared" si="0"/>
        <v>5981.3824199999999</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3869.18</v>
      </c>
      <c r="D188" s="1">
        <f>'PR-RAS'!E192</f>
        <v>5620.1</v>
      </c>
      <c r="E188" s="1">
        <v>0</v>
      </c>
      <c r="F188" s="1">
        <v>0</v>
      </c>
      <c r="G188" s="2">
        <f t="shared" si="0"/>
        <v>2825.45406</v>
      </c>
      <c r="H188" s="2">
        <f t="shared" si="1"/>
        <v>0.28000000000020009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2798.09</v>
      </c>
      <c r="D189" s="1">
        <f>'PR-RAS'!E193</f>
        <v>2894.02</v>
      </c>
      <c r="E189" s="1">
        <v>0</v>
      </c>
      <c r="F189" s="1">
        <v>0</v>
      </c>
      <c r="G189" s="2">
        <f t="shared" si="0"/>
        <v>1614.1924400000003</v>
      </c>
      <c r="H189" s="2">
        <f t="shared" si="1"/>
        <v>0.11000000000012733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2036.75</v>
      </c>
      <c r="D191" s="1">
        <f>'PR-RAS'!E195</f>
        <v>2750.19</v>
      </c>
      <c r="E191" s="1">
        <v>0</v>
      </c>
      <c r="F191" s="1">
        <v>0</v>
      </c>
      <c r="G191" s="2">
        <f t="shared" si="0"/>
        <v>1432.0547000000001</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844.62</v>
      </c>
      <c r="D192" s="1">
        <f>'PR-RAS'!E196</f>
        <v>2208.9899999999998</v>
      </c>
      <c r="E192" s="1">
        <v>0</v>
      </c>
      <c r="F192" s="1">
        <v>0</v>
      </c>
      <c r="G192" s="2">
        <f t="shared" si="0"/>
        <v>1005.1565999999999</v>
      </c>
      <c r="H192" s="2">
        <f t="shared" si="1"/>
        <v>0.39000000000021373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844.62</v>
      </c>
      <c r="D206" s="1">
        <f>'PR-RAS'!E210</f>
        <v>2208.9899999999998</v>
      </c>
      <c r="E206" s="1">
        <v>0</v>
      </c>
      <c r="F206" s="1">
        <v>0</v>
      </c>
      <c r="G206" s="2">
        <f t="shared" si="0"/>
        <v>1078.8329999999999</v>
      </c>
      <c r="H206" s="2">
        <f t="shared" si="1"/>
        <v>0.39000000000021373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844.62</v>
      </c>
      <c r="D207" s="1">
        <f>'PR-RAS'!E211</f>
        <v>2208.9899999999998</v>
      </c>
      <c r="E207" s="1">
        <v>0</v>
      </c>
      <c r="F207" s="1">
        <v>0</v>
      </c>
      <c r="G207" s="2">
        <f t="shared" si="0"/>
        <v>1084.0955999999999</v>
      </c>
      <c r="H207" s="2">
        <f t="shared" si="1"/>
        <v>0.39000000000021373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92611.31</v>
      </c>
      <c r="D211" s="1">
        <f>'PR-RAS'!E215</f>
        <v>127806.58</v>
      </c>
      <c r="E211" s="1">
        <v>0</v>
      </c>
      <c r="F211" s="1">
        <v>0</v>
      </c>
      <c r="G211" s="2">
        <f t="shared" si="0"/>
        <v>73127.138699999996</v>
      </c>
      <c r="H211" s="2">
        <f t="shared" si="1"/>
        <v>0.72999999999592546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92611.31</v>
      </c>
      <c r="D215" s="1">
        <f>'PR-RAS'!E219</f>
        <v>127806.58</v>
      </c>
      <c r="E215" s="1">
        <v>0</v>
      </c>
      <c r="F215" s="1">
        <v>0</v>
      </c>
      <c r="G215" s="2">
        <f t="shared" si="0"/>
        <v>74520.036579999985</v>
      </c>
      <c r="H215" s="2">
        <f t="shared" si="1"/>
        <v>0.72999999999592546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91225.31</v>
      </c>
      <c r="D217" s="1">
        <f>'PR-RAS'!E221</f>
        <v>126546.58</v>
      </c>
      <c r="E217" s="1">
        <v>0</v>
      </c>
      <c r="F217" s="1">
        <v>0</v>
      </c>
      <c r="G217" s="2">
        <f t="shared" si="0"/>
        <v>74372.789519999991</v>
      </c>
      <c r="H217" s="2">
        <f t="shared" si="1"/>
        <v>0.72999999999592546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1386</v>
      </c>
      <c r="D218" s="1">
        <f>'PR-RAS'!E222</f>
        <v>1260</v>
      </c>
      <c r="E218" s="1">
        <v>0</v>
      </c>
      <c r="F218" s="1">
        <v>0</v>
      </c>
      <c r="G218" s="2">
        <f t="shared" si="0"/>
        <v>847.60199999999998</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22131.27</v>
      </c>
      <c r="D220" s="1">
        <f>'PR-RAS'!E224</f>
        <v>31024.1</v>
      </c>
      <c r="E220" s="1">
        <v>0</v>
      </c>
      <c r="F220" s="1">
        <v>0</v>
      </c>
      <c r="G220" s="2">
        <f t="shared" si="0"/>
        <v>18435.303930000002</v>
      </c>
      <c r="H220" s="2">
        <f t="shared" si="1"/>
        <v>0.36999999999898137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5808.85</v>
      </c>
      <c r="D227" s="1">
        <f>'PR-RAS'!E231</f>
        <v>8013.99</v>
      </c>
      <c r="E227" s="1">
        <v>0</v>
      </c>
      <c r="F227" s="1">
        <v>0</v>
      </c>
      <c r="G227" s="2">
        <f t="shared" si="0"/>
        <v>4935.1235800000004</v>
      </c>
      <c r="H227" s="2">
        <f t="shared" si="1"/>
        <v>0.15999999999985448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5808.85</v>
      </c>
      <c r="D228" s="1">
        <f>'PR-RAS'!E232</f>
        <v>8013.99</v>
      </c>
      <c r="E228" s="1">
        <v>0</v>
      </c>
      <c r="F228" s="1">
        <v>0</v>
      </c>
      <c r="G228" s="2">
        <f t="shared" si="0"/>
        <v>4956.9604100000006</v>
      </c>
      <c r="H228" s="2">
        <f t="shared" si="1"/>
        <v>0.15999999999985448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16322.42</v>
      </c>
      <c r="D232" s="1">
        <f>'PR-RAS'!E236</f>
        <v>23010.11</v>
      </c>
      <c r="E232" s="1">
        <v>0</v>
      </c>
      <c r="F232" s="1">
        <v>0</v>
      </c>
      <c r="G232" s="2">
        <f t="shared" si="0"/>
        <v>14401.14984</v>
      </c>
      <c r="H232" s="2">
        <f t="shared" si="1"/>
        <v>0.53000000000065484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16322.42</v>
      </c>
      <c r="D233" s="1">
        <f>'PR-RAS'!E237</f>
        <v>23010.11</v>
      </c>
      <c r="E233" s="1">
        <v>0</v>
      </c>
      <c r="F233" s="1">
        <v>0</v>
      </c>
      <c r="G233" s="2">
        <f t="shared" si="0"/>
        <v>14463.492480000001</v>
      </c>
      <c r="H233" s="2">
        <f t="shared" si="1"/>
        <v>0.53000000000065484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33143.259999999995</v>
      </c>
      <c r="D248" s="1">
        <f>'PR-RAS'!E252</f>
        <v>58940.03</v>
      </c>
      <c r="E248" s="1">
        <v>0</v>
      </c>
      <c r="F248" s="1">
        <v>0</v>
      </c>
      <c r="G248" s="2">
        <f t="shared" si="0"/>
        <v>37302.760040000001</v>
      </c>
      <c r="H248" s="2">
        <f t="shared" si="1"/>
        <v>0.28999999999359716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33143.259999999995</v>
      </c>
      <c r="D255" s="1">
        <f>'PR-RAS'!E259</f>
        <v>58940.03</v>
      </c>
      <c r="E255" s="1">
        <v>0</v>
      </c>
      <c r="F255" s="1">
        <v>0</v>
      </c>
      <c r="G255" s="2">
        <f t="shared" si="0"/>
        <v>38359.923280000003</v>
      </c>
      <c r="H255" s="2">
        <f t="shared" si="1"/>
        <v>0.28999999999359716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27952.94</v>
      </c>
      <c r="D256" s="1">
        <f>'PR-RAS'!E260</f>
        <v>36326.120000000003</v>
      </c>
      <c r="E256" s="1">
        <v>0</v>
      </c>
      <c r="F256" s="1">
        <v>0</v>
      </c>
      <c r="G256" s="2">
        <f t="shared" si="0"/>
        <v>25654.320900000002</v>
      </c>
      <c r="H256" s="2">
        <f t="shared" si="1"/>
        <v>0.18000000000392902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5190.32</v>
      </c>
      <c r="D257" s="1">
        <f>'PR-RAS'!E261</f>
        <v>22613.91</v>
      </c>
      <c r="E257" s="1">
        <v>0</v>
      </c>
      <c r="F257" s="1">
        <v>0</v>
      </c>
      <c r="G257" s="2">
        <f t="shared" si="0"/>
        <v>12907.04384</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115273.33</v>
      </c>
      <c r="D259" s="1">
        <f>'PR-RAS'!E263</f>
        <v>116019.06</v>
      </c>
      <c r="E259" s="1">
        <v>0</v>
      </c>
      <c r="F259" s="1">
        <v>0</v>
      </c>
      <c r="G259" s="2">
        <f t="shared" si="0"/>
        <v>89606.354100000011</v>
      </c>
      <c r="H259" s="2">
        <f t="shared" si="1"/>
        <v>0.38999999999941792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57793.33</v>
      </c>
      <c r="D260" s="1">
        <f>'PR-RAS'!E264</f>
        <v>63707.22</v>
      </c>
      <c r="E260" s="1">
        <v>0</v>
      </c>
      <c r="F260" s="1">
        <v>0</v>
      </c>
      <c r="G260" s="2">
        <f t="shared" si="0"/>
        <v>47968.812430000005</v>
      </c>
      <c r="H260" s="2">
        <f t="shared" si="1"/>
        <v>0.55000000000291038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57793.33</v>
      </c>
      <c r="D261" s="1">
        <f>'PR-RAS'!E265</f>
        <v>63707.22</v>
      </c>
      <c r="E261" s="1">
        <v>0</v>
      </c>
      <c r="F261" s="1">
        <v>0</v>
      </c>
      <c r="G261" s="2">
        <f t="shared" si="0"/>
        <v>48154.020200000006</v>
      </c>
      <c r="H261" s="2">
        <f t="shared" si="1"/>
        <v>0.55000000000291038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57480</v>
      </c>
      <c r="D264" s="1">
        <f>'PR-RAS'!E268</f>
        <v>52311.839999999997</v>
      </c>
      <c r="E264" s="1">
        <v>0</v>
      </c>
      <c r="F264" s="1">
        <v>0</v>
      </c>
      <c r="G264" s="2">
        <f t="shared" si="0"/>
        <v>42633.26784</v>
      </c>
      <c r="H264" s="2">
        <f t="shared" si="1"/>
        <v>0.16000000000349246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v>
      </c>
      <c r="D265" s="1">
        <f>'PR-RAS'!E269</f>
        <v>38811.839999999997</v>
      </c>
      <c r="E265" s="1">
        <v>0</v>
      </c>
      <c r="F265" s="1">
        <v>0</v>
      </c>
      <c r="G265" s="2">
        <f t="shared" ref="G265:G521" si="8">(B265/1000)*(C265*1+D265*2)</f>
        <v>29252.17152</v>
      </c>
      <c r="H265" s="2">
        <f t="shared" ref="H265:H521" si="9">ABS(C265-ROUND(C265,0))+ABS(D265-ROUND(D265,0))</f>
        <v>0.16000000000349246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24300</v>
      </c>
      <c r="D266" s="1">
        <f>'PR-RAS'!E270</f>
        <v>13500</v>
      </c>
      <c r="E266" s="1">
        <v>0</v>
      </c>
      <c r="F266" s="1">
        <v>0</v>
      </c>
      <c r="G266" s="2">
        <f t="shared" si="8"/>
        <v>13594.5</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877992.75999999989</v>
      </c>
      <c r="D285" s="1">
        <f>'PR-RAS'!E289</f>
        <v>963376.60999999987</v>
      </c>
      <c r="E285" s="1">
        <v>0</v>
      </c>
      <c r="F285" s="1">
        <v>0</v>
      </c>
      <c r="G285" s="2">
        <f t="shared" si="8"/>
        <v>796547.85831999977</v>
      </c>
      <c r="H285" s="2">
        <f t="shared" si="9"/>
        <v>0.63000000023748726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526444.48999999987</v>
      </c>
      <c r="D286" s="1">
        <f>'PR-RAS'!E290</f>
        <v>607259.58000000007</v>
      </c>
      <c r="E286" s="1">
        <v>0</v>
      </c>
      <c r="F286" s="1">
        <v>0</v>
      </c>
      <c r="G286" s="2">
        <f t="shared" si="8"/>
        <v>496174.64024999994</v>
      </c>
      <c r="H286" s="2">
        <f t="shared" si="9"/>
        <v>0.90999999979976565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383476.55</v>
      </c>
      <c r="D288" s="1">
        <f>'PR-RAS'!E292</f>
        <v>563229.37</v>
      </c>
      <c r="E288" s="1">
        <v>0</v>
      </c>
      <c r="F288" s="1">
        <v>0</v>
      </c>
      <c r="G288" s="2">
        <f t="shared" si="8"/>
        <v>433351.42822999996</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21548.47</v>
      </c>
      <c r="D290" s="1">
        <f>'PR-RAS'!E294</f>
        <v>21487.59</v>
      </c>
      <c r="E290" s="1">
        <v>0</v>
      </c>
      <c r="F290" s="1">
        <v>0</v>
      </c>
      <c r="G290" s="2">
        <f t="shared" si="8"/>
        <v>18647.334849999999</v>
      </c>
      <c r="H290" s="2">
        <f t="shared" si="9"/>
        <v>0.88000000000101863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8238.7000000000007</v>
      </c>
      <c r="D291" s="1">
        <f>'PR-RAS'!E295</f>
        <v>9255.81</v>
      </c>
      <c r="E291" s="1">
        <v>0</v>
      </c>
      <c r="F291" s="1">
        <v>0</v>
      </c>
      <c r="G291" s="2">
        <f t="shared" si="8"/>
        <v>7757.5927999999994</v>
      </c>
      <c r="H291" s="2">
        <f t="shared" si="9"/>
        <v>0.48999999999978172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1325.59</v>
      </c>
      <c r="D293" s="1">
        <f>'PR-RAS'!E298</f>
        <v>223273.71</v>
      </c>
      <c r="E293" s="1">
        <v>0</v>
      </c>
      <c r="F293" s="1">
        <v>0</v>
      </c>
      <c r="G293" s="2">
        <f t="shared" si="8"/>
        <v>130778.91892</v>
      </c>
      <c r="H293" s="2">
        <f t="shared" si="9"/>
        <v>0.70000000000823093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211246.25</v>
      </c>
      <c r="E294" s="1">
        <v>0</v>
      </c>
      <c r="F294" s="1">
        <v>0</v>
      </c>
      <c r="G294" s="2">
        <f t="shared" si="8"/>
        <v>123790.30249999999</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211246.25</v>
      </c>
      <c r="E295" s="1">
        <v>0</v>
      </c>
      <c r="F295" s="1">
        <v>0</v>
      </c>
      <c r="G295" s="2">
        <f t="shared" si="8"/>
        <v>124212.795</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211246.25</v>
      </c>
      <c r="E297" s="1">
        <v>0</v>
      </c>
      <c r="F297" s="1">
        <v>0</v>
      </c>
      <c r="G297" s="2">
        <f t="shared" si="8"/>
        <v>125057.78</v>
      </c>
      <c r="H297" s="2">
        <f t="shared" si="9"/>
        <v>0.25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1325.59</v>
      </c>
      <c r="D306" s="1">
        <f>'PR-RAS'!E311</f>
        <v>12027.46</v>
      </c>
      <c r="E306" s="1">
        <v>0</v>
      </c>
      <c r="F306" s="1">
        <v>0</v>
      </c>
      <c r="G306" s="2">
        <f t="shared" si="8"/>
        <v>7741.0555499999991</v>
      </c>
      <c r="H306" s="2">
        <f t="shared" si="9"/>
        <v>0.86999999999920874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1325.59</v>
      </c>
      <c r="D307" s="1">
        <f>'PR-RAS'!E312</f>
        <v>12027.46</v>
      </c>
      <c r="E307" s="1">
        <v>0</v>
      </c>
      <c r="F307" s="1">
        <v>0</v>
      </c>
      <c r="G307" s="2">
        <f t="shared" si="8"/>
        <v>7766.4360599999991</v>
      </c>
      <c r="H307" s="2">
        <f t="shared" si="9"/>
        <v>0.86999999999920874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445.59</v>
      </c>
      <c r="D308" s="1">
        <f>'PR-RAS'!E313</f>
        <v>307.45999999999998</v>
      </c>
      <c r="E308" s="1">
        <v>0</v>
      </c>
      <c r="F308" s="1">
        <v>0</v>
      </c>
      <c r="G308" s="2">
        <f t="shared" si="8"/>
        <v>325.57657</v>
      </c>
      <c r="H308" s="2">
        <f t="shared" si="9"/>
        <v>0.87000000000000455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880</v>
      </c>
      <c r="D309" s="1">
        <f>'PR-RAS'!E314</f>
        <v>11720</v>
      </c>
      <c r="E309" s="1">
        <v>0</v>
      </c>
      <c r="F309" s="1">
        <v>0</v>
      </c>
      <c r="G309" s="2">
        <f t="shared" si="8"/>
        <v>7490.5599999999995</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326981.95</v>
      </c>
      <c r="D345" s="1">
        <f>'PR-RAS'!E350</f>
        <v>2076826.85</v>
      </c>
      <c r="E345" s="1">
        <v>0</v>
      </c>
      <c r="F345" s="1">
        <v>0</v>
      </c>
      <c r="G345" s="2">
        <f t="shared" si="8"/>
        <v>1541338.6636000001</v>
      </c>
      <c r="H345" s="2">
        <f t="shared" si="9"/>
        <v>0.19999999989522621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5292</v>
      </c>
      <c r="D346" s="1">
        <f>'PR-RAS'!E351</f>
        <v>0</v>
      </c>
      <c r="E346" s="1">
        <v>0</v>
      </c>
      <c r="F346" s="1">
        <v>0</v>
      </c>
      <c r="G346" s="2">
        <f t="shared" si="8"/>
        <v>1825.7399999999998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5292</v>
      </c>
      <c r="D351" s="1">
        <f>'PR-RAS'!E356</f>
        <v>0</v>
      </c>
      <c r="E351" s="1">
        <v>0</v>
      </c>
      <c r="F351" s="1">
        <v>0</v>
      </c>
      <c r="G351" s="2">
        <f t="shared" si="8"/>
        <v>1852.1999999999998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5292</v>
      </c>
      <c r="D357" s="1">
        <f>'PR-RAS'!E362</f>
        <v>0</v>
      </c>
      <c r="E357" s="1">
        <v>0</v>
      </c>
      <c r="F357" s="1">
        <v>0</v>
      </c>
      <c r="G357" s="2">
        <f t="shared" si="8"/>
        <v>1883.952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321689.95</v>
      </c>
      <c r="D358" s="1">
        <f>'PR-RAS'!E363</f>
        <v>2076826.85</v>
      </c>
      <c r="E358" s="1">
        <v>0</v>
      </c>
      <c r="F358" s="1">
        <v>0</v>
      </c>
      <c r="G358" s="2">
        <f t="shared" si="8"/>
        <v>1597697.6830500001</v>
      </c>
      <c r="H358" s="2">
        <f t="shared" si="9"/>
        <v>0.19999999989522621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193912.24</v>
      </c>
      <c r="D359" s="1">
        <f>'PR-RAS'!E364</f>
        <v>1816915.9100000001</v>
      </c>
      <c r="E359" s="1">
        <v>0</v>
      </c>
      <c r="F359" s="1">
        <v>0</v>
      </c>
      <c r="G359" s="2">
        <f t="shared" si="8"/>
        <v>1370332.3734800001</v>
      </c>
      <c r="H359" s="2">
        <f t="shared" si="9"/>
        <v>0.32999999984167516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14050</v>
      </c>
      <c r="E360" s="1">
        <v>0</v>
      </c>
      <c r="F360" s="1">
        <v>0</v>
      </c>
      <c r="G360" s="2">
        <f t="shared" si="8"/>
        <v>10087.9</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65532.28</v>
      </c>
      <c r="D361" s="1">
        <f>'PR-RAS'!E366</f>
        <v>1616155.85</v>
      </c>
      <c r="E361" s="1">
        <v>0</v>
      </c>
      <c r="F361" s="1">
        <v>0</v>
      </c>
      <c r="G361" s="2">
        <f t="shared" si="8"/>
        <v>1187223.8328</v>
      </c>
      <c r="H361" s="2">
        <f t="shared" si="9"/>
        <v>0.42999999990570359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118829.5</v>
      </c>
      <c r="D362" s="1">
        <f>'PR-RAS'!E367</f>
        <v>173620.06</v>
      </c>
      <c r="E362" s="1">
        <v>0</v>
      </c>
      <c r="F362" s="1">
        <v>0</v>
      </c>
      <c r="G362" s="2">
        <f t="shared" si="8"/>
        <v>168251.13282</v>
      </c>
      <c r="H362" s="2">
        <f t="shared" si="9"/>
        <v>0.55999999999767169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9550.4599999999991</v>
      </c>
      <c r="D363" s="1">
        <f>'PR-RAS'!E368</f>
        <v>13090</v>
      </c>
      <c r="E363" s="1">
        <v>0</v>
      </c>
      <c r="F363" s="1">
        <v>0</v>
      </c>
      <c r="G363" s="2">
        <f t="shared" si="8"/>
        <v>12934.426519999999</v>
      </c>
      <c r="H363" s="2">
        <f t="shared" si="9"/>
        <v>0.45999999999912689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127777.71</v>
      </c>
      <c r="D364" s="1">
        <f>'PR-RAS'!E369</f>
        <v>259910.94</v>
      </c>
      <c r="E364" s="1">
        <v>0</v>
      </c>
      <c r="F364" s="1">
        <v>0</v>
      </c>
      <c r="G364" s="2">
        <f t="shared" si="8"/>
        <v>235078.65116999997</v>
      </c>
      <c r="H364" s="2">
        <f t="shared" si="9"/>
        <v>0.34999999999126885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5559.09</v>
      </c>
      <c r="D365" s="1">
        <f>'PR-RAS'!E370</f>
        <v>9088.01</v>
      </c>
      <c r="E365" s="1">
        <v>0</v>
      </c>
      <c r="F365" s="1">
        <v>0</v>
      </c>
      <c r="G365" s="2">
        <f t="shared" si="8"/>
        <v>8639.5800400000007</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1615.24</v>
      </c>
      <c r="D367" s="1">
        <f>'PR-RAS'!E372</f>
        <v>0</v>
      </c>
      <c r="E367" s="1">
        <v>0</v>
      </c>
      <c r="F367" s="1">
        <v>0</v>
      </c>
      <c r="G367" s="2">
        <f t="shared" si="8"/>
        <v>591.17783999999995</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120603.38</v>
      </c>
      <c r="D371" s="1">
        <f>'PR-RAS'!E376</f>
        <v>250822.93</v>
      </c>
      <c r="E371" s="1">
        <v>0</v>
      </c>
      <c r="F371" s="1">
        <v>0</v>
      </c>
      <c r="G371" s="2">
        <f t="shared" si="8"/>
        <v>230232.2188</v>
      </c>
      <c r="H371" s="2">
        <f t="shared" si="9"/>
        <v>0.45000000001164153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325656.36</v>
      </c>
      <c r="D403" s="1">
        <f>'PR-RAS'!E408</f>
        <v>1853553.1400000001</v>
      </c>
      <c r="E403" s="1">
        <v>0</v>
      </c>
      <c r="F403" s="1">
        <v>0</v>
      </c>
      <c r="G403" s="2">
        <f t="shared" si="8"/>
        <v>1621170.58128</v>
      </c>
      <c r="H403" s="2">
        <f t="shared" si="9"/>
        <v>0.50000000011641532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1405762.8399999999</v>
      </c>
      <c r="D407" s="1">
        <f>'PR-RAS'!E412</f>
        <v>1793909.9</v>
      </c>
      <c r="E407" s="1">
        <v>0</v>
      </c>
      <c r="F407" s="1">
        <v>0</v>
      </c>
      <c r="G407" s="2">
        <f t="shared" si="8"/>
        <v>2027394.5518400001</v>
      </c>
      <c r="H407" s="2">
        <f t="shared" si="9"/>
        <v>0.26000000024214387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1204974.71</v>
      </c>
      <c r="D408" s="1">
        <f>'PR-RAS'!E413</f>
        <v>3040203.46</v>
      </c>
      <c r="E408" s="1">
        <v>0</v>
      </c>
      <c r="F408" s="1">
        <v>0</v>
      </c>
      <c r="G408" s="2">
        <f t="shared" si="8"/>
        <v>2965150.3234099997</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200788.12999999989</v>
      </c>
      <c r="D409" s="1">
        <f>'PR-RAS'!E414</f>
        <v>0</v>
      </c>
      <c r="E409" s="1">
        <v>0</v>
      </c>
      <c r="F409" s="1">
        <v>0</v>
      </c>
      <c r="G409" s="2">
        <f t="shared" si="8"/>
        <v>81921.557039999956</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1246293.56</v>
      </c>
      <c r="E410" s="1">
        <v>0</v>
      </c>
      <c r="F410" s="1">
        <v>0</v>
      </c>
      <c r="G410" s="2">
        <f t="shared" si="8"/>
        <v>1019468.13208</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383476.55</v>
      </c>
      <c r="D411" s="1">
        <f>'PR-RAS'!E416</f>
        <v>563229.37</v>
      </c>
      <c r="E411" s="1">
        <v>0</v>
      </c>
      <c r="F411" s="1">
        <v>0</v>
      </c>
      <c r="G411" s="2">
        <f t="shared" si="8"/>
        <v>619073.46889999998</v>
      </c>
      <c r="H411" s="2">
        <f t="shared" si="9"/>
        <v>0.82000000000698492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21548.47</v>
      </c>
      <c r="D413" s="1">
        <f>'PR-RAS'!E418</f>
        <v>21487.59</v>
      </c>
      <c r="E413" s="1">
        <v>0</v>
      </c>
      <c r="F413" s="1">
        <v>0</v>
      </c>
      <c r="G413" s="2">
        <f t="shared" si="8"/>
        <v>26583.7438</v>
      </c>
      <c r="H413" s="2">
        <f t="shared" si="9"/>
        <v>0.88000000000101863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1247250.83</v>
      </c>
      <c r="E414" s="1">
        <v>0</v>
      </c>
      <c r="F414" s="1">
        <v>0</v>
      </c>
      <c r="G414" s="2">
        <f t="shared" si="8"/>
        <v>1030229.18558</v>
      </c>
      <c r="H414" s="2">
        <f t="shared" si="9"/>
        <v>0.16999999992549419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1247250.83</v>
      </c>
      <c r="E478" s="1">
        <v>0</v>
      </c>
      <c r="F478" s="1">
        <v>0</v>
      </c>
      <c r="G478" s="2">
        <f t="shared" si="8"/>
        <v>1189877.2918199999</v>
      </c>
      <c r="H478" s="2">
        <f t="shared" si="9"/>
        <v>0.16999999992549419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1247250.83</v>
      </c>
      <c r="E484" s="1">
        <v>0</v>
      </c>
      <c r="F484" s="1">
        <v>0</v>
      </c>
      <c r="G484" s="2">
        <f t="shared" si="8"/>
        <v>1204844.3017800001</v>
      </c>
      <c r="H484" s="2">
        <f t="shared" si="9"/>
        <v>0.16999999992549419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1247250.83</v>
      </c>
      <c r="E485" s="1">
        <v>0</v>
      </c>
      <c r="F485" s="1">
        <v>0</v>
      </c>
      <c r="G485" s="2">
        <f t="shared" si="8"/>
        <v>1207338.8034399999</v>
      </c>
      <c r="H485" s="2">
        <f t="shared" si="9"/>
        <v>0.16999999992549419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1247250.83</v>
      </c>
      <c r="E629" s="1">
        <v>0</v>
      </c>
      <c r="F629" s="1">
        <v>0</v>
      </c>
      <c r="G629" s="2">
        <f t="shared" si="10"/>
        <v>1566547.0424800001</v>
      </c>
      <c r="H629" s="2">
        <f t="shared" si="11"/>
        <v>0.16999999992549419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1405762.8399999999</v>
      </c>
      <c r="D633" s="1">
        <f>'PR-RAS'!E639</f>
        <v>3041160.73</v>
      </c>
      <c r="E633" s="1">
        <v>0</v>
      </c>
      <c r="F633" s="1">
        <v>0</v>
      </c>
      <c r="G633" s="2">
        <f t="shared" si="10"/>
        <v>4732469.2775999997</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1204974.71</v>
      </c>
      <c r="D634" s="1">
        <f>'PR-RAS'!E640</f>
        <v>3040203.46</v>
      </c>
      <c r="E634" s="1">
        <v>0</v>
      </c>
      <c r="F634" s="1">
        <v>0</v>
      </c>
      <c r="G634" s="2">
        <f t="shared" si="10"/>
        <v>4611646.5717900004</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200788.12999999989</v>
      </c>
      <c r="D635" s="1">
        <f>'PR-RAS'!E641</f>
        <v>957.27000000001863</v>
      </c>
      <c r="E635" s="1">
        <v>0</v>
      </c>
      <c r="F635" s="1">
        <v>0</v>
      </c>
      <c r="G635" s="2">
        <f t="shared" si="10"/>
        <v>128513.49277999996</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383476.55</v>
      </c>
      <c r="D637" s="1">
        <f>'PR-RAS'!E643</f>
        <v>563229.37</v>
      </c>
      <c r="E637" s="1">
        <v>0</v>
      </c>
      <c r="F637" s="1">
        <v>0</v>
      </c>
      <c r="G637" s="2">
        <f t="shared" si="10"/>
        <v>960318.84444000002</v>
      </c>
      <c r="H637" s="2">
        <f t="shared" si="11"/>
        <v>0.82000000000698492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584264.67999999993</v>
      </c>
      <c r="D639" s="1">
        <f>'PR-RAS'!E645</f>
        <v>564186.64</v>
      </c>
      <c r="E639" s="1">
        <v>0</v>
      </c>
      <c r="F639" s="1">
        <v>0</v>
      </c>
      <c r="G639" s="2">
        <f t="shared" si="10"/>
        <v>1092663.0184800001</v>
      </c>
      <c r="H639" s="2">
        <f t="shared" si="11"/>
        <v>0.68000000005122274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415107.46</v>
      </c>
      <c r="D642" s="1">
        <f>'PR-RAS'!E649</f>
        <v>718806.04</v>
      </c>
      <c r="E642" s="1">
        <v>0</v>
      </c>
      <c r="F642" s="1">
        <v>0</v>
      </c>
      <c r="G642" s="2">
        <f t="shared" si="10"/>
        <v>1187593.22514</v>
      </c>
      <c r="H642" s="2">
        <f t="shared" si="11"/>
        <v>0.50000000005820766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1518938.11</v>
      </c>
      <c r="D643" s="1">
        <f>'PR-RAS'!E650</f>
        <v>2691016.22</v>
      </c>
      <c r="E643" s="1">
        <v>0</v>
      </c>
      <c r="F643" s="1">
        <v>0</v>
      </c>
      <c r="G643" s="2">
        <f t="shared" si="10"/>
        <v>4430423.0931000002</v>
      </c>
      <c r="H643" s="2">
        <f t="shared" si="11"/>
        <v>0.33000000030733645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1215239.53</v>
      </c>
      <c r="D644" s="1">
        <f>'PR-RAS'!E651</f>
        <v>2245914.14</v>
      </c>
      <c r="E644" s="1">
        <v>0</v>
      </c>
      <c r="F644" s="1">
        <v>0</v>
      </c>
      <c r="G644" s="2">
        <f t="shared" si="10"/>
        <v>3669644.6018300005</v>
      </c>
      <c r="H644" s="2">
        <f t="shared" si="11"/>
        <v>0.61000000010244548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718806.04</v>
      </c>
      <c r="D645" s="1">
        <f>'PR-RAS'!E652</f>
        <v>1163908.1200000001</v>
      </c>
      <c r="E645" s="1">
        <v>0</v>
      </c>
      <c r="F645" s="1">
        <v>0</v>
      </c>
      <c r="G645" s="2">
        <f t="shared" si="10"/>
        <v>1962024.7483200002</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5.5</v>
      </c>
      <c r="E648" s="1">
        <v>0</v>
      </c>
      <c r="F648" s="1">
        <v>0</v>
      </c>
      <c r="G648" s="2">
        <f t="shared" si="10"/>
        <v>10.352</v>
      </c>
      <c r="H648" s="2">
        <f t="shared" si="11"/>
        <v>0.5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6079.12</v>
      </c>
      <c r="D650" s="1">
        <f>'PR-RAS'!E657</f>
        <v>12372</v>
      </c>
      <c r="E650" s="1">
        <v>0</v>
      </c>
      <c r="F650" s="1">
        <v>0</v>
      </c>
      <c r="G650" s="2">
        <f t="shared" si="10"/>
        <v>20004.204880000001</v>
      </c>
      <c r="H650" s="2">
        <f t="shared" si="11"/>
        <v>0.11999999999989086</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305.26</v>
      </c>
      <c r="D651" s="1">
        <f>'PR-RAS'!E658</f>
        <v>245</v>
      </c>
      <c r="E651" s="1">
        <v>0</v>
      </c>
      <c r="F651" s="1">
        <v>0</v>
      </c>
      <c r="G651" s="2">
        <f t="shared" si="10"/>
        <v>516.91899999999998</v>
      </c>
      <c r="H651" s="2">
        <f t="shared" si="11"/>
        <v>0.25999999999999091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616482</v>
      </c>
      <c r="D654" s="1">
        <f>'PR-RAS'!E661</f>
        <v>762946.32</v>
      </c>
      <c r="E654" s="1">
        <v>0</v>
      </c>
      <c r="F654" s="1">
        <v>0</v>
      </c>
      <c r="G654" s="2">
        <f t="shared" si="10"/>
        <v>1398970.6399199998</v>
      </c>
      <c r="H654" s="2">
        <f t="shared" si="11"/>
        <v>0.31999999994877726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2141.6999999999998</v>
      </c>
      <c r="D655" s="1">
        <f>'PR-RAS'!E662</f>
        <v>3245</v>
      </c>
      <c r="E655" s="1">
        <v>0</v>
      </c>
      <c r="F655" s="1">
        <v>0</v>
      </c>
      <c r="G655" s="2">
        <f t="shared" si="10"/>
        <v>5645.131800000001</v>
      </c>
      <c r="H655" s="2">
        <f t="shared" si="11"/>
        <v>0.3000000000001819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77470.5</v>
      </c>
      <c r="D658" s="1">
        <f>'PR-RAS'!E665</f>
        <v>30000</v>
      </c>
      <c r="E658" s="1">
        <v>0</v>
      </c>
      <c r="F658" s="1">
        <v>0</v>
      </c>
      <c r="G658" s="2">
        <f t="shared" si="10"/>
        <v>90318.118499999997</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19365.22</v>
      </c>
      <c r="D662" s="1">
        <f>'PR-RAS'!E669</f>
        <v>17113.75</v>
      </c>
      <c r="E662" s="1">
        <v>0</v>
      </c>
      <c r="F662" s="1">
        <v>0</v>
      </c>
      <c r="G662" s="2">
        <f t="shared" si="10"/>
        <v>35424.787920000002</v>
      </c>
      <c r="H662" s="2">
        <f t="shared" si="11"/>
        <v>0.47000000000116415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37998.17</v>
      </c>
      <c r="D663" s="1">
        <f>'PR-RAS'!E670</f>
        <v>1000</v>
      </c>
      <c r="E663" s="1">
        <v>0</v>
      </c>
      <c r="F663" s="1">
        <v>0</v>
      </c>
      <c r="G663" s="2">
        <f t="shared" si="10"/>
        <v>26478.788540000001</v>
      </c>
      <c r="H663" s="2">
        <f t="shared" si="11"/>
        <v>0.16999999999825377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2716.83</v>
      </c>
      <c r="E705" s="1">
        <v>0</v>
      </c>
      <c r="F705" s="1">
        <v>0</v>
      </c>
      <c r="G705" s="2">
        <f t="shared" si="10"/>
        <v>3825.2966399999996</v>
      </c>
      <c r="H705" s="2">
        <f t="shared" si="11"/>
        <v>0.17000000000007276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560</v>
      </c>
      <c r="E710" s="1">
        <v>0</v>
      </c>
      <c r="F710" s="1">
        <v>0</v>
      </c>
      <c r="G710" s="2">
        <f t="shared" si="10"/>
        <v>794.07999999999993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7269.4</v>
      </c>
      <c r="D711" s="1">
        <f>'PR-RAS'!E718</f>
        <v>7443.08</v>
      </c>
      <c r="E711" s="1">
        <v>0</v>
      </c>
      <c r="F711" s="1">
        <v>0</v>
      </c>
      <c r="G711" s="2">
        <f t="shared" si="10"/>
        <v>15730.447599999998</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0</v>
      </c>
      <c r="E713" s="1">
        <v>0</v>
      </c>
      <c r="F713" s="1">
        <v>0</v>
      </c>
      <c r="G713" s="2">
        <f t="shared" si="10"/>
        <v>39.159999999999997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7663.32</v>
      </c>
      <c r="D714" s="1">
        <f>'PR-RAS'!E721</f>
        <v>5190.41</v>
      </c>
      <c r="E714" s="1">
        <v>0</v>
      </c>
      <c r="F714" s="1">
        <v>0</v>
      </c>
      <c r="G714" s="2">
        <f t="shared" si="10"/>
        <v>12865.471819999999</v>
      </c>
      <c r="H714" s="2">
        <f t="shared" si="11"/>
        <v>0.72999999999956344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36593.760000000002</v>
      </c>
      <c r="D715" s="1">
        <f>'PR-RAS'!E722</f>
        <v>33972.47</v>
      </c>
      <c r="E715" s="1">
        <v>0</v>
      </c>
      <c r="F715" s="1">
        <v>0</v>
      </c>
      <c r="G715" s="2">
        <f t="shared" si="10"/>
        <v>74640.631800000003</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4590.13</v>
      </c>
      <c r="D718" s="1">
        <f>'PR-RAS'!E725</f>
        <v>7231.53</v>
      </c>
      <c r="E718" s="1">
        <v>0</v>
      </c>
      <c r="F718" s="1">
        <v>0</v>
      </c>
      <c r="G718" s="2">
        <f t="shared" si="10"/>
        <v>13661.137229999998</v>
      </c>
      <c r="H718" s="2">
        <f t="shared" si="11"/>
        <v>0.6000000000003638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642.04999999999995</v>
      </c>
      <c r="D719" s="1">
        <f>'PR-RAS'!E726</f>
        <v>55</v>
      </c>
      <c r="E719" s="1">
        <v>0</v>
      </c>
      <c r="F719" s="1">
        <v>0</v>
      </c>
      <c r="G719" s="2">
        <f t="shared" si="10"/>
        <v>539.97189999999989</v>
      </c>
      <c r="H719" s="2">
        <f t="shared" si="11"/>
        <v>4.9999999999954525E-2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1386</v>
      </c>
      <c r="D752" s="1">
        <f>'PR-RAS'!E759</f>
        <v>1260</v>
      </c>
      <c r="E752" s="1">
        <v>0</v>
      </c>
      <c r="F752" s="1">
        <v>0</v>
      </c>
      <c r="G752" s="2">
        <f t="shared" si="10"/>
        <v>2933.4059999999999</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5808.85</v>
      </c>
      <c r="D756" s="1">
        <f>'PR-RAS'!E763</f>
        <v>8013.99</v>
      </c>
      <c r="E756" s="1">
        <v>0</v>
      </c>
      <c r="F756" s="1">
        <v>0</v>
      </c>
      <c r="G756" s="2">
        <f t="shared" si="10"/>
        <v>16486.806650000002</v>
      </c>
      <c r="H756" s="2">
        <f t="shared" si="11"/>
        <v>0.15999999999985448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11325</v>
      </c>
      <c r="D811" s="1">
        <f>'PR-RAS'!E818</f>
        <v>11080</v>
      </c>
      <c r="E811" s="1">
        <v>0</v>
      </c>
      <c r="F811" s="1">
        <v>0</v>
      </c>
      <c r="G811" s="2">
        <f t="shared" si="18"/>
        <v>27122.850000000002</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8892.5400000000009</v>
      </c>
      <c r="D812" s="1">
        <f>'PR-RAS'!E819</f>
        <v>14897.22</v>
      </c>
      <c r="E812" s="1">
        <v>0</v>
      </c>
      <c r="F812" s="1">
        <v>0</v>
      </c>
      <c r="G812" s="2">
        <f t="shared" si="18"/>
        <v>31375.140779999998</v>
      </c>
      <c r="H812" s="2">
        <f t="shared" si="19"/>
        <v>0.67999999999847205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7735.4</v>
      </c>
      <c r="D816" s="1">
        <f>'PR-RAS'!E823</f>
        <v>10348.9</v>
      </c>
      <c r="E816" s="1">
        <v>0</v>
      </c>
      <c r="F816" s="1">
        <v>0</v>
      </c>
      <c r="G816" s="2">
        <f t="shared" si="18"/>
        <v>23173.057999999997</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4783.92</v>
      </c>
      <c r="D817" s="1">
        <f>'PR-RAS'!E824</f>
        <v>5804.65</v>
      </c>
      <c r="E817" s="1">
        <v>0</v>
      </c>
      <c r="F817" s="1">
        <v>0</v>
      </c>
      <c r="G817" s="2">
        <f t="shared" si="18"/>
        <v>13376.86752</v>
      </c>
      <c r="H817" s="2">
        <f t="shared" si="19"/>
        <v>0.43000000000029104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200</v>
      </c>
      <c r="D819" s="1">
        <f>'PR-RAS'!E826</f>
        <v>1700</v>
      </c>
      <c r="E819" s="1">
        <v>0</v>
      </c>
      <c r="F819" s="1">
        <v>0</v>
      </c>
      <c r="G819" s="2">
        <f t="shared" si="18"/>
        <v>2944.7999999999997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206.4</v>
      </c>
      <c r="D821" s="1">
        <f>'PR-RAS'!E828</f>
        <v>15109.26</v>
      </c>
      <c r="E821" s="1">
        <v>0</v>
      </c>
      <c r="F821" s="1">
        <v>0</v>
      </c>
      <c r="G821" s="2">
        <f t="shared" si="18"/>
        <v>24948.434399999998</v>
      </c>
      <c r="H821" s="2">
        <f t="shared" si="19"/>
        <v>0.66000000000022396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680000</v>
      </c>
      <c r="E872" s="1">
        <v>0</v>
      </c>
      <c r="F872" s="1">
        <v>0</v>
      </c>
      <c r="G872" s="2">
        <f t="shared" si="18"/>
        <v>1184560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7628413.790000001</v>
      </c>
      <c r="D984" s="6">
        <f>BILANCA!E6</f>
        <v>9567720.2000000011</v>
      </c>
      <c r="E984" s="6">
        <v>0</v>
      </c>
      <c r="F984" s="6">
        <v>0</v>
      </c>
      <c r="G984" s="7">
        <f t="shared" ref="G984:G1241" si="22">B984/1000*C984+B984/500*D984</f>
        <v>26763.854190000005</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5890166.1000000006</v>
      </c>
      <c r="D985" s="1">
        <f>BILANCA!E7</f>
        <v>7388151.3100000005</v>
      </c>
      <c r="E985" s="1">
        <v>0</v>
      </c>
      <c r="F985" s="1">
        <v>0</v>
      </c>
      <c r="G985" s="2">
        <f t="shared" si="22"/>
        <v>41332.937440000009</v>
      </c>
      <c r="H985" s="2">
        <f t="shared" si="19"/>
        <v>0.41000000108033419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1346319.78</v>
      </c>
      <c r="D986" s="1">
        <f>BILANCA!E8</f>
        <v>1346319.78</v>
      </c>
      <c r="E986" s="1">
        <v>0</v>
      </c>
      <c r="F986" s="1">
        <v>0</v>
      </c>
      <c r="G986" s="2">
        <f t="shared" si="22"/>
        <v>12116.87802</v>
      </c>
      <c r="H986" s="2">
        <f t="shared" si="19"/>
        <v>0.43999999994412065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1346319.78</v>
      </c>
      <c r="D987" s="1">
        <f>BILANCA!E9</f>
        <v>1346319.78</v>
      </c>
      <c r="E987" s="1">
        <v>0</v>
      </c>
      <c r="F987" s="1">
        <v>0</v>
      </c>
      <c r="G987" s="2">
        <f t="shared" si="22"/>
        <v>16155.837360000001</v>
      </c>
      <c r="H987" s="2">
        <f t="shared" si="19"/>
        <v>0.43999999994412065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885.53</v>
      </c>
      <c r="D988" s="1">
        <f>BILANCA!E10</f>
        <v>885.53</v>
      </c>
      <c r="E988" s="1">
        <v>0</v>
      </c>
      <c r="F988" s="1">
        <v>0</v>
      </c>
      <c r="G988" s="2">
        <f t="shared" si="22"/>
        <v>13.28295</v>
      </c>
      <c r="H988" s="2">
        <f t="shared" si="19"/>
        <v>0.94000000000005457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885.53</v>
      </c>
      <c r="D989" s="1">
        <f>BILANCA!E11</f>
        <v>885.53</v>
      </c>
      <c r="E989" s="1">
        <v>0</v>
      </c>
      <c r="F989" s="1">
        <v>0</v>
      </c>
      <c r="G989" s="2">
        <f t="shared" si="22"/>
        <v>15.939540000000001</v>
      </c>
      <c r="H989" s="2">
        <f t="shared" si="19"/>
        <v>0.94000000000005457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3661992.9100000006</v>
      </c>
      <c r="D990" s="1">
        <f>BILANCA!E12</f>
        <v>3661992.9100000006</v>
      </c>
      <c r="E990" s="1">
        <v>0</v>
      </c>
      <c r="F990" s="1">
        <v>0</v>
      </c>
      <c r="G990" s="2">
        <f t="shared" si="22"/>
        <v>76901.851110000018</v>
      </c>
      <c r="H990" s="2">
        <f t="shared" si="19"/>
        <v>0.1799999987706542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3125439.5300000003</v>
      </c>
      <c r="D991" s="1">
        <f>BILANCA!E13</f>
        <v>3125439.5300000003</v>
      </c>
      <c r="E991" s="1">
        <v>0</v>
      </c>
      <c r="F991" s="1">
        <v>0</v>
      </c>
      <c r="G991" s="2">
        <f t="shared" si="22"/>
        <v>75010.548720000006</v>
      </c>
      <c r="H991" s="2">
        <f t="shared" si="19"/>
        <v>0.93999999947845936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1900934.06</v>
      </c>
      <c r="D993" s="1">
        <f>BILANCA!E15</f>
        <v>1900934.06</v>
      </c>
      <c r="E993" s="1">
        <v>0</v>
      </c>
      <c r="F993" s="1">
        <v>0</v>
      </c>
      <c r="G993" s="2">
        <f t="shared" si="22"/>
        <v>57028.021800000002</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1607936.17</v>
      </c>
      <c r="D994" s="1">
        <f>BILANCA!E16</f>
        <v>1607936.17</v>
      </c>
      <c r="E994" s="1">
        <v>0</v>
      </c>
      <c r="F994" s="1">
        <v>0</v>
      </c>
      <c r="G994" s="2">
        <f t="shared" si="22"/>
        <v>53061.893609999999</v>
      </c>
      <c r="H994" s="2">
        <f t="shared" si="19"/>
        <v>0.33999999985098839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894143.76</v>
      </c>
      <c r="D995" s="1">
        <f>BILANCA!E17</f>
        <v>894143.76</v>
      </c>
      <c r="E995" s="1">
        <v>0</v>
      </c>
      <c r="F995" s="1">
        <v>0</v>
      </c>
      <c r="G995" s="2">
        <f t="shared" si="22"/>
        <v>32189.175360000001</v>
      </c>
      <c r="H995" s="2">
        <f t="shared" si="19"/>
        <v>0.47999999998137355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1277574.46</v>
      </c>
      <c r="D996" s="1">
        <f>BILANCA!E18</f>
        <v>1277574.46</v>
      </c>
      <c r="E996" s="1">
        <v>0</v>
      </c>
      <c r="F996" s="1">
        <v>0</v>
      </c>
      <c r="G996" s="2">
        <f t="shared" si="22"/>
        <v>49825.403939999989</v>
      </c>
      <c r="H996" s="2">
        <f t="shared" si="19"/>
        <v>0.91999999992549419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277455.11999999994</v>
      </c>
      <c r="D997" s="1">
        <f>BILANCA!E19</f>
        <v>277455.11999999994</v>
      </c>
      <c r="E997" s="1">
        <v>0</v>
      </c>
      <c r="F997" s="1">
        <v>0</v>
      </c>
      <c r="G997" s="2">
        <f t="shared" si="22"/>
        <v>11653.115039999997</v>
      </c>
      <c r="H997" s="2">
        <f t="shared" si="19"/>
        <v>0.23999999987427145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146324.07</v>
      </c>
      <c r="D998" s="1">
        <f>BILANCA!E20</f>
        <v>146324.07</v>
      </c>
      <c r="E998" s="1">
        <v>0</v>
      </c>
      <c r="F998" s="1">
        <v>0</v>
      </c>
      <c r="G998" s="2">
        <f t="shared" si="22"/>
        <v>6584.5831500000004</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15228.19</v>
      </c>
      <c r="D999" s="1">
        <f>BILANCA!E21</f>
        <v>15228.19</v>
      </c>
      <c r="E999" s="1">
        <v>0</v>
      </c>
      <c r="F999" s="1">
        <v>0</v>
      </c>
      <c r="G999" s="2">
        <f t="shared" si="22"/>
        <v>730.95312000000013</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89809.12</v>
      </c>
      <c r="D1000" s="1">
        <f>BILANCA!E22</f>
        <v>89809.12</v>
      </c>
      <c r="E1000" s="1">
        <v>0</v>
      </c>
      <c r="F1000" s="1">
        <v>0</v>
      </c>
      <c r="G1000" s="2">
        <f t="shared" si="22"/>
        <v>4580.26512</v>
      </c>
      <c r="H1000" s="2">
        <f t="shared" si="19"/>
        <v>0.23999999999068677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136724.31</v>
      </c>
      <c r="D1003" s="1">
        <f>BILANCA!E25</f>
        <v>136724.31</v>
      </c>
      <c r="E1003" s="1">
        <v>0</v>
      </c>
      <c r="F1003" s="1">
        <v>0</v>
      </c>
      <c r="G1003" s="2">
        <f t="shared" si="22"/>
        <v>8203.4585999999999</v>
      </c>
      <c r="H1003" s="2">
        <f t="shared" si="19"/>
        <v>0.61999999999534339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232668.02</v>
      </c>
      <c r="D1004" s="1">
        <f>BILANCA!E26</f>
        <v>232668.02</v>
      </c>
      <c r="E1004" s="1">
        <v>0</v>
      </c>
      <c r="F1004" s="1">
        <v>0</v>
      </c>
      <c r="G1004" s="2">
        <f t="shared" si="22"/>
        <v>14658.08526</v>
      </c>
      <c r="H1004" s="2">
        <f t="shared" si="19"/>
        <v>3.9999999979045242E-2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343298.59</v>
      </c>
      <c r="D1006" s="1">
        <f>BILANCA!E28</f>
        <v>343298.59</v>
      </c>
      <c r="E1006" s="1">
        <v>0</v>
      </c>
      <c r="F1006" s="1">
        <v>0</v>
      </c>
      <c r="G1006" s="2">
        <f t="shared" si="22"/>
        <v>23687.602709999999</v>
      </c>
      <c r="H1006" s="2">
        <f t="shared" si="19"/>
        <v>0.81999999994877726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7069.6699999999983</v>
      </c>
      <c r="D1007" s="1">
        <f>BILANCA!E29</f>
        <v>7069.6699999999983</v>
      </c>
      <c r="E1007" s="1">
        <v>0</v>
      </c>
      <c r="F1007" s="1">
        <v>0</v>
      </c>
      <c r="G1007" s="2">
        <f t="shared" si="22"/>
        <v>509.01623999999993</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19391.099999999999</v>
      </c>
      <c r="D1008" s="1">
        <f>BILANCA!E30</f>
        <v>19391.099999999999</v>
      </c>
      <c r="E1008" s="1">
        <v>0</v>
      </c>
      <c r="F1008" s="1">
        <v>0</v>
      </c>
      <c r="G1008" s="2">
        <f t="shared" si="22"/>
        <v>1454.3325</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12321.43</v>
      </c>
      <c r="D1012" s="1">
        <f>BILANCA!E34</f>
        <v>12321.43</v>
      </c>
      <c r="E1012" s="1">
        <v>0</v>
      </c>
      <c r="F1012" s="1">
        <v>0</v>
      </c>
      <c r="G1012" s="2">
        <f t="shared" si="22"/>
        <v>1071.96441</v>
      </c>
      <c r="H1012" s="2">
        <f t="shared" si="19"/>
        <v>0.86000000000058208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1154.7</v>
      </c>
      <c r="D1013" s="1">
        <f>BILANCA!E35</f>
        <v>1154.7</v>
      </c>
      <c r="E1013" s="1">
        <v>0</v>
      </c>
      <c r="F1013" s="1">
        <v>0</v>
      </c>
      <c r="G1013" s="2">
        <f t="shared" si="22"/>
        <v>103.923</v>
      </c>
      <c r="H1013" s="2">
        <f t="shared" si="19"/>
        <v>0.59999999999990905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1154.7</v>
      </c>
      <c r="D1015" s="1">
        <f>BILANCA!E37</f>
        <v>1154.7</v>
      </c>
      <c r="E1015" s="1">
        <v>0</v>
      </c>
      <c r="F1015" s="1">
        <v>0</v>
      </c>
      <c r="G1015" s="2">
        <f t="shared" si="22"/>
        <v>110.85120000000001</v>
      </c>
      <c r="H1015" s="2">
        <f t="shared" si="19"/>
        <v>0.59999999999990905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250873.88999999998</v>
      </c>
      <c r="D1023" s="1">
        <f>BILANCA!E45</f>
        <v>250873.88999999998</v>
      </c>
      <c r="E1023" s="1">
        <v>0</v>
      </c>
      <c r="F1023" s="1">
        <v>0</v>
      </c>
      <c r="G1023" s="2">
        <f t="shared" si="22"/>
        <v>30104.866799999996</v>
      </c>
      <c r="H1023" s="2">
        <f t="shared" si="19"/>
        <v>0.22000000003026798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7846.57</v>
      </c>
      <c r="D1025" s="1">
        <f>BILANCA!E47</f>
        <v>7846.57</v>
      </c>
      <c r="E1025" s="1">
        <v>0</v>
      </c>
      <c r="F1025" s="1">
        <v>0</v>
      </c>
      <c r="G1025" s="2">
        <f t="shared" si="22"/>
        <v>988.66782000000012</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127860.58</v>
      </c>
      <c r="D1026" s="1">
        <f>BILANCA!E48</f>
        <v>127860.58</v>
      </c>
      <c r="E1026" s="1">
        <v>0</v>
      </c>
      <c r="F1026" s="1">
        <v>0</v>
      </c>
      <c r="G1026" s="2">
        <f t="shared" si="22"/>
        <v>16494.01482</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123013.31</v>
      </c>
      <c r="D1027" s="1">
        <f>BILANCA!E49</f>
        <v>123013.31</v>
      </c>
      <c r="E1027" s="1">
        <v>0</v>
      </c>
      <c r="F1027" s="1">
        <v>0</v>
      </c>
      <c r="G1027" s="2">
        <f t="shared" si="22"/>
        <v>16237.756919999998</v>
      </c>
      <c r="H1027" s="2">
        <f t="shared" si="19"/>
        <v>0.61999999999534339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7846.57</v>
      </c>
      <c r="D1028" s="1">
        <f>BILANCA!E50</f>
        <v>7846.57</v>
      </c>
      <c r="E1028" s="1">
        <v>0</v>
      </c>
      <c r="F1028" s="1">
        <v>0</v>
      </c>
      <c r="G1028" s="2">
        <f t="shared" si="22"/>
        <v>1059.2869499999999</v>
      </c>
      <c r="H1028" s="2">
        <f t="shared" si="19"/>
        <v>0.86000000000058208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9512.7999999999993</v>
      </c>
      <c r="D1032" s="1">
        <f>BILANCA!E54</f>
        <v>9512.7999999999993</v>
      </c>
      <c r="E1032" s="1">
        <v>0</v>
      </c>
      <c r="F1032" s="1">
        <v>0</v>
      </c>
      <c r="G1032" s="2">
        <f t="shared" si="22"/>
        <v>1398.3815999999999</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9512.7999999999993</v>
      </c>
      <c r="D1033" s="1">
        <f>BILANCA!E55</f>
        <v>9512.7999999999993</v>
      </c>
      <c r="E1033" s="1">
        <v>0</v>
      </c>
      <c r="F1033" s="1">
        <v>0</v>
      </c>
      <c r="G1033" s="2">
        <f t="shared" si="22"/>
        <v>1426.92</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881853.41</v>
      </c>
      <c r="D1034" s="1">
        <f>BILANCA!E56</f>
        <v>2379838.62</v>
      </c>
      <c r="E1034" s="1">
        <v>0</v>
      </c>
      <c r="F1034" s="1">
        <v>0</v>
      </c>
      <c r="G1034" s="2">
        <f t="shared" si="22"/>
        <v>287718.06315</v>
      </c>
      <c r="H1034" s="2">
        <f t="shared" si="19"/>
        <v>0.78999999992083758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881853.41</v>
      </c>
      <c r="D1035" s="1">
        <f>BILANCA!E57</f>
        <v>881853.41</v>
      </c>
      <c r="E1035" s="1">
        <v>0</v>
      </c>
      <c r="F1035" s="1">
        <v>0</v>
      </c>
      <c r="G1035" s="2">
        <f t="shared" si="22"/>
        <v>137569.13196</v>
      </c>
      <c r="H1035" s="2">
        <f t="shared" si="19"/>
        <v>0.82000000006519258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1497985.21</v>
      </c>
      <c r="E1036" s="1">
        <v>0</v>
      </c>
      <c r="F1036" s="1">
        <v>0</v>
      </c>
      <c r="G1036" s="2">
        <f t="shared" si="22"/>
        <v>158786.43226</v>
      </c>
      <c r="H1036" s="2">
        <f t="shared" si="19"/>
        <v>0.2099999999627471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1738247.69</v>
      </c>
      <c r="D1046" s="1">
        <f>BILANCA!E68</f>
        <v>2179568.89</v>
      </c>
      <c r="E1046" s="1">
        <v>0</v>
      </c>
      <c r="F1046" s="1">
        <v>0</v>
      </c>
      <c r="G1046" s="2">
        <f t="shared" si="22"/>
        <v>384135.28460999997</v>
      </c>
      <c r="H1046" s="2">
        <f t="shared" si="19"/>
        <v>0.41999999992549419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718806.04</v>
      </c>
      <c r="D1047" s="1">
        <f>BILANCA!E69</f>
        <v>1163908.1200000001</v>
      </c>
      <c r="E1047" s="1">
        <v>0</v>
      </c>
      <c r="F1047" s="1">
        <v>0</v>
      </c>
      <c r="G1047" s="2">
        <f t="shared" si="22"/>
        <v>194983.82592</v>
      </c>
      <c r="H1047" s="2">
        <f t="shared" si="19"/>
        <v>0.16000000014901161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718806.04</v>
      </c>
      <c r="D1048" s="1">
        <f>BILANCA!E70</f>
        <v>1163908.1200000001</v>
      </c>
      <c r="E1048" s="1">
        <v>0</v>
      </c>
      <c r="F1048" s="1">
        <v>0</v>
      </c>
      <c r="G1048" s="2">
        <f t="shared" si="22"/>
        <v>198030.44820000004</v>
      </c>
      <c r="H1048" s="2">
        <f t="shared" si="19"/>
        <v>0.16000000014901161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718806.04</v>
      </c>
      <c r="D1050" s="1">
        <f>BILANCA!E72</f>
        <v>1163908.1200000001</v>
      </c>
      <c r="E1050" s="1">
        <v>0</v>
      </c>
      <c r="F1050" s="1">
        <v>0</v>
      </c>
      <c r="G1050" s="2">
        <f t="shared" si="22"/>
        <v>204123.69276000003</v>
      </c>
      <c r="H1050" s="2">
        <f t="shared" si="19"/>
        <v>0.16000000014901161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993142.15</v>
      </c>
      <c r="D1112" s="1">
        <f>BILANCA!E134</f>
        <v>993142.15</v>
      </c>
      <c r="E1112" s="1">
        <v>0</v>
      </c>
      <c r="F1112" s="1">
        <v>0</v>
      </c>
      <c r="G1112" s="2">
        <f t="shared" si="22"/>
        <v>384346.01205000002</v>
      </c>
      <c r="H1112" s="2">
        <f t="shared" si="23"/>
        <v>0.30000000004656613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993142.15</v>
      </c>
      <c r="D1113" s="1">
        <f>BILANCA!E135</f>
        <v>993142.15</v>
      </c>
      <c r="E1113" s="1">
        <v>0</v>
      </c>
      <c r="F1113" s="1">
        <v>0</v>
      </c>
      <c r="G1113" s="2">
        <f t="shared" si="22"/>
        <v>387325.43849999999</v>
      </c>
      <c r="H1113" s="2">
        <f t="shared" si="23"/>
        <v>0.30000000004656613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993142.15</v>
      </c>
      <c r="D1117" s="1">
        <f>BILANCA!E139</f>
        <v>993142.15</v>
      </c>
      <c r="E1117" s="1">
        <v>0</v>
      </c>
      <c r="F1117" s="1">
        <v>0</v>
      </c>
      <c r="G1117" s="2">
        <f t="shared" si="22"/>
        <v>399243.14430000004</v>
      </c>
      <c r="H1117" s="2">
        <f t="shared" si="23"/>
        <v>0.30000000004656613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22429.5</v>
      </c>
      <c r="D1124" s="1">
        <f>BILANCA!E146</f>
        <v>22368.620000000003</v>
      </c>
      <c r="E1124" s="1">
        <v>0</v>
      </c>
      <c r="F1124" s="1">
        <v>0</v>
      </c>
      <c r="G1124" s="2">
        <f t="shared" si="22"/>
        <v>9470.5103400000007</v>
      </c>
      <c r="H1124" s="2">
        <f t="shared" si="23"/>
        <v>0.87999999999738066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7126.96</v>
      </c>
      <c r="D1125" s="1">
        <f>BILANCA!E147</f>
        <v>5505.91</v>
      </c>
      <c r="E1125" s="1">
        <v>0</v>
      </c>
      <c r="F1125" s="1">
        <v>0</v>
      </c>
      <c r="G1125" s="2">
        <f t="shared" si="22"/>
        <v>2575.70676</v>
      </c>
      <c r="H1125" s="2">
        <f t="shared" si="23"/>
        <v>0.13000000000010914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5521.56</v>
      </c>
      <c r="D1136" s="1">
        <f>BILANCA!E158</f>
        <v>5703.27</v>
      </c>
      <c r="E1136" s="1">
        <v>0</v>
      </c>
      <c r="F1136" s="1">
        <v>0</v>
      </c>
      <c r="G1136" s="2">
        <f t="shared" si="22"/>
        <v>2589.9992999999999</v>
      </c>
      <c r="H1136" s="2">
        <f t="shared" si="23"/>
        <v>0.71000000000003638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18019.68</v>
      </c>
      <c r="D1137" s="1">
        <f>BILANCA!E159</f>
        <v>20415.25</v>
      </c>
      <c r="E1137" s="1">
        <v>0</v>
      </c>
      <c r="F1137" s="1">
        <v>0</v>
      </c>
      <c r="G1137" s="2">
        <f t="shared" si="22"/>
        <v>9062.9277199999997</v>
      </c>
      <c r="H1137" s="2">
        <f t="shared" si="23"/>
        <v>0.56999999999970896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1017.11</v>
      </c>
      <c r="D1138" s="1">
        <f>BILANCA!E160</f>
        <v>0</v>
      </c>
      <c r="E1138" s="1">
        <v>0</v>
      </c>
      <c r="F1138" s="1">
        <v>0</v>
      </c>
      <c r="G1138" s="2">
        <f t="shared" si="22"/>
        <v>157.65205</v>
      </c>
      <c r="H1138" s="2">
        <f t="shared" si="23"/>
        <v>0.11000000000001364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9255.81</v>
      </c>
      <c r="D1141" s="1">
        <f>BILANCA!E163</f>
        <v>9255.81</v>
      </c>
      <c r="E1141" s="1">
        <v>0</v>
      </c>
      <c r="F1141" s="1">
        <v>0</v>
      </c>
      <c r="G1141" s="2">
        <f t="shared" si="22"/>
        <v>4387.2539399999996</v>
      </c>
      <c r="H1141" s="2">
        <f t="shared" si="23"/>
        <v>0.38000000000101863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3870</v>
      </c>
      <c r="D1142" s="1">
        <f>BILANCA!E164</f>
        <v>150</v>
      </c>
      <c r="E1142" s="1">
        <v>0</v>
      </c>
      <c r="F1142" s="1">
        <v>0</v>
      </c>
      <c r="G1142" s="2">
        <f t="shared" si="22"/>
        <v>663.03000000000009</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3870</v>
      </c>
      <c r="D1144" s="1">
        <f>BILANCA!E166</f>
        <v>150</v>
      </c>
      <c r="E1144" s="1">
        <v>0</v>
      </c>
      <c r="F1144" s="1">
        <v>0</v>
      </c>
      <c r="G1144" s="2">
        <f t="shared" si="22"/>
        <v>671.37</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7628413.79</v>
      </c>
      <c r="D1152" s="1">
        <f>BILANCA!E175</f>
        <v>9567720.1999999993</v>
      </c>
      <c r="E1152" s="1">
        <v>0</v>
      </c>
      <c r="F1152" s="1">
        <v>0</v>
      </c>
      <c r="G1152" s="2">
        <f t="shared" si="22"/>
        <v>4523091.3581100004</v>
      </c>
      <c r="H1152" s="2">
        <f t="shared" si="23"/>
        <v>0.40999999921768904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135422.41</v>
      </c>
      <c r="D1153" s="1">
        <f>BILANCA!E176</f>
        <v>2098587.7399999998</v>
      </c>
      <c r="E1153" s="1">
        <v>0</v>
      </c>
      <c r="F1153" s="1">
        <v>0</v>
      </c>
      <c r="G1153" s="2">
        <f t="shared" si="22"/>
        <v>736541.6412999999</v>
      </c>
      <c r="H1153" s="2">
        <f t="shared" si="23"/>
        <v>0.67000000024563633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62667.040000000008</v>
      </c>
      <c r="D1154" s="1">
        <f>BILANCA!E177</f>
        <v>73179.48</v>
      </c>
      <c r="E1154" s="1">
        <v>0</v>
      </c>
      <c r="F1154" s="1">
        <v>0</v>
      </c>
      <c r="G1154" s="2">
        <f t="shared" si="22"/>
        <v>35743.446000000004</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7850.23</v>
      </c>
      <c r="D1155" s="1">
        <f>BILANCA!E178</f>
        <v>0</v>
      </c>
      <c r="E1155" s="1">
        <v>0</v>
      </c>
      <c r="F1155" s="1">
        <v>0</v>
      </c>
      <c r="G1155" s="2">
        <f t="shared" si="22"/>
        <v>1350.2395599999998</v>
      </c>
      <c r="H1155" s="2">
        <f t="shared" si="23"/>
        <v>0.22999999999956344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13888.33</v>
      </c>
      <c r="D1156" s="1">
        <f>BILANCA!E179</f>
        <v>51179.59</v>
      </c>
      <c r="E1156" s="1">
        <v>0</v>
      </c>
      <c r="F1156" s="1">
        <v>0</v>
      </c>
      <c r="G1156" s="2">
        <f t="shared" si="22"/>
        <v>20110.819229999997</v>
      </c>
      <c r="H1156" s="2">
        <f t="shared" si="23"/>
        <v>0.7400000000034197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95.99</v>
      </c>
      <c r="D1157" s="1">
        <f>BILANCA!E180</f>
        <v>74.03</v>
      </c>
      <c r="E1157" s="1">
        <v>0</v>
      </c>
      <c r="F1157" s="1">
        <v>0</v>
      </c>
      <c r="G1157" s="2">
        <f t="shared" si="22"/>
        <v>42.464699999999993</v>
      </c>
      <c r="H1157" s="2">
        <f t="shared" si="23"/>
        <v>4.0000000000006253E-2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95.99</v>
      </c>
      <c r="D1160" s="1">
        <f>BILANCA!E183</f>
        <v>74.03</v>
      </c>
      <c r="E1160" s="1">
        <v>0</v>
      </c>
      <c r="F1160" s="1">
        <v>0</v>
      </c>
      <c r="G1160" s="2">
        <f t="shared" si="22"/>
        <v>43.196849999999998</v>
      </c>
      <c r="H1160" s="2">
        <f t="shared" si="23"/>
        <v>4.0000000000006253E-2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1310.6099999999999</v>
      </c>
      <c r="D1161" s="1">
        <f>BILANCA!E184</f>
        <v>11406.05</v>
      </c>
      <c r="E1161" s="1">
        <v>0</v>
      </c>
      <c r="F1161" s="1">
        <v>0</v>
      </c>
      <c r="G1161" s="2">
        <f t="shared" si="22"/>
        <v>4293.84238</v>
      </c>
      <c r="H1161" s="2">
        <f t="shared" si="23"/>
        <v>0.43999999999937245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861.87</v>
      </c>
      <c r="D1163" s="1">
        <f>BILANCA!E186</f>
        <v>950.03</v>
      </c>
      <c r="E1163" s="1">
        <v>0</v>
      </c>
      <c r="F1163" s="1">
        <v>0</v>
      </c>
      <c r="G1163" s="2">
        <f t="shared" si="22"/>
        <v>497.14739999999995</v>
      </c>
      <c r="H1163" s="2">
        <f t="shared" si="23"/>
        <v>0.15999999999996817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996.87</v>
      </c>
      <c r="E1164" s="1">
        <v>0</v>
      </c>
      <c r="F1164" s="1">
        <v>0</v>
      </c>
      <c r="G1164" s="2">
        <f t="shared" si="22"/>
        <v>360.86694</v>
      </c>
      <c r="H1164" s="2">
        <f t="shared" si="23"/>
        <v>0.12999999999999545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38660.01</v>
      </c>
      <c r="D1165" s="1">
        <f>BILANCA!E188</f>
        <v>8572.91</v>
      </c>
      <c r="E1165" s="1">
        <v>0</v>
      </c>
      <c r="F1165" s="1">
        <v>0</v>
      </c>
      <c r="G1165" s="2">
        <f t="shared" si="22"/>
        <v>10156.66106</v>
      </c>
      <c r="H1165" s="2">
        <f t="shared" si="23"/>
        <v>0.10000000000218279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72755.37</v>
      </c>
      <c r="D1166" s="1">
        <f>BILANCA!E189</f>
        <v>256955.07</v>
      </c>
      <c r="E1166" s="1">
        <v>0</v>
      </c>
      <c r="F1166" s="1">
        <v>0</v>
      </c>
      <c r="G1166" s="2">
        <f t="shared" si="22"/>
        <v>107359.78833</v>
      </c>
      <c r="H1166" s="2">
        <f t="shared" si="23"/>
        <v>0.44000000000232831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1768453.19</v>
      </c>
      <c r="E1183" s="1">
        <v>0</v>
      </c>
      <c r="F1183" s="1">
        <v>0</v>
      </c>
      <c r="G1183" s="2">
        <f t="shared" si="22"/>
        <v>707381.27600000007</v>
      </c>
      <c r="H1183" s="2">
        <f t="shared" si="23"/>
        <v>0.18999999994412065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1768453.19</v>
      </c>
      <c r="E1184" s="1">
        <v>0</v>
      </c>
      <c r="F1184" s="1">
        <v>0</v>
      </c>
      <c r="G1184" s="2">
        <f t="shared" si="22"/>
        <v>710918.18238000001</v>
      </c>
      <c r="H1184" s="2">
        <f t="shared" si="23"/>
        <v>0.18999999994412065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1768453.19</v>
      </c>
      <c r="E1185" s="1">
        <v>0</v>
      </c>
      <c r="F1185" s="1">
        <v>0</v>
      </c>
      <c r="G1185" s="2">
        <f t="shared" si="22"/>
        <v>714455.08876000007</v>
      </c>
      <c r="H1185" s="2">
        <f t="shared" si="23"/>
        <v>0.18999999994412065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7492991.3799999999</v>
      </c>
      <c r="D1214" s="1">
        <f>BILANCA!E237</f>
        <v>7469132.46</v>
      </c>
      <c r="E1214" s="1">
        <v>0</v>
      </c>
      <c r="F1214" s="1">
        <v>0</v>
      </c>
      <c r="G1214" s="2">
        <f t="shared" si="22"/>
        <v>5181620.2053000005</v>
      </c>
      <c r="H1214" s="2">
        <f t="shared" si="23"/>
        <v>0.83999999985098839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6883308.2300000004</v>
      </c>
      <c r="D1215" s="1">
        <f>BILANCA!E238</f>
        <v>6883308.2300000004</v>
      </c>
      <c r="E1215" s="1">
        <v>0</v>
      </c>
      <c r="F1215" s="1">
        <v>0</v>
      </c>
      <c r="G1215" s="2">
        <f t="shared" si="22"/>
        <v>4790782.5280800005</v>
      </c>
      <c r="H1215" s="2">
        <f t="shared" si="23"/>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6883308.2300000004</v>
      </c>
      <c r="D1216" s="1">
        <f>BILANCA!E239</f>
        <v>6883308.2300000004</v>
      </c>
      <c r="E1216" s="1">
        <v>0</v>
      </c>
      <c r="F1216" s="1">
        <v>0</v>
      </c>
      <c r="G1216" s="2">
        <f t="shared" si="22"/>
        <v>4811432.4527700003</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5435007.0800000001</v>
      </c>
      <c r="D1217" s="1">
        <f>BILANCA!E240</f>
        <v>5435007.0800000001</v>
      </c>
      <c r="E1217" s="1">
        <v>0</v>
      </c>
      <c r="F1217" s="1">
        <v>0</v>
      </c>
      <c r="G1217" s="2">
        <f t="shared" si="22"/>
        <v>3815374.97016</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1448301.15</v>
      </c>
      <c r="D1218" s="1">
        <f>BILANCA!E241</f>
        <v>1448301.15</v>
      </c>
      <c r="E1218" s="1">
        <v>0</v>
      </c>
      <c r="F1218" s="1">
        <v>0</v>
      </c>
      <c r="G1218" s="2">
        <f t="shared" si="22"/>
        <v>1021052.3107499998</v>
      </c>
      <c r="H1218" s="2">
        <f t="shared" si="23"/>
        <v>0.29999999981373549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584264.68000000005</v>
      </c>
      <c r="D1222" s="1">
        <f>BILANCA!E245</f>
        <v>564186.64</v>
      </c>
      <c r="E1222" s="1">
        <v>0</v>
      </c>
      <c r="F1222" s="1">
        <v>0</v>
      </c>
      <c r="G1222" s="2">
        <f t="shared" si="22"/>
        <v>409320.47244000004</v>
      </c>
      <c r="H1222" s="2">
        <f t="shared" si="23"/>
        <v>0.67999999993480742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811210.54</v>
      </c>
      <c r="D1223" s="1">
        <f>BILANCA!E246</f>
        <v>564186.64</v>
      </c>
      <c r="E1223" s="1">
        <v>0</v>
      </c>
      <c r="F1223" s="1">
        <v>0</v>
      </c>
      <c r="G1223" s="2">
        <f t="shared" si="22"/>
        <v>465500.11680000002</v>
      </c>
      <c r="H1223" s="2">
        <f t="shared" si="23"/>
        <v>0.81999999994877726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811210.54</v>
      </c>
      <c r="D1224" s="1">
        <f>BILANCA!E247</f>
        <v>564186.64</v>
      </c>
      <c r="E1224" s="1">
        <v>0</v>
      </c>
      <c r="F1224" s="1">
        <v>0</v>
      </c>
      <c r="G1224" s="2">
        <f t="shared" si="22"/>
        <v>467439.70062000002</v>
      </c>
      <c r="H1224" s="2">
        <f t="shared" si="23"/>
        <v>0.81999999994877726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226945.86</v>
      </c>
      <c r="D1227" s="1">
        <f>BILANCA!E250</f>
        <v>0</v>
      </c>
      <c r="E1227" s="1">
        <v>0</v>
      </c>
      <c r="F1227" s="1">
        <v>0</v>
      </c>
      <c r="G1227" s="2">
        <f t="shared" si="22"/>
        <v>55374.789839999998</v>
      </c>
      <c r="H1227" s="2">
        <f t="shared" si="23"/>
        <v>0.14000000001396984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226945.86</v>
      </c>
      <c r="D1229" s="1">
        <f>BILANCA!E252</f>
        <v>0</v>
      </c>
      <c r="E1229" s="1">
        <v>0</v>
      </c>
      <c r="F1229" s="1">
        <v>0</v>
      </c>
      <c r="G1229" s="2">
        <f t="shared" si="22"/>
        <v>55828.681559999997</v>
      </c>
      <c r="H1229" s="2">
        <f t="shared" si="23"/>
        <v>0.14000000001396984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21548.47</v>
      </c>
      <c r="D1232" s="1">
        <f>BILANCA!E255</f>
        <v>21487.59</v>
      </c>
      <c r="E1232" s="1">
        <v>0</v>
      </c>
      <c r="F1232" s="1">
        <v>0</v>
      </c>
      <c r="G1232" s="2">
        <f t="shared" si="22"/>
        <v>16066.388850000001</v>
      </c>
      <c r="H1232" s="2">
        <f t="shared" si="23"/>
        <v>0.88000000000101863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3870</v>
      </c>
      <c r="D1233" s="1">
        <f>BILANCA!E256</f>
        <v>150</v>
      </c>
      <c r="E1233" s="1">
        <v>0</v>
      </c>
      <c r="F1233" s="1">
        <v>0</v>
      </c>
      <c r="G1233" s="2">
        <f t="shared" si="22"/>
        <v>1042.5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950271.7</v>
      </c>
      <c r="D1236" s="1">
        <f>BILANCA!E259</f>
        <v>950271.7</v>
      </c>
      <c r="E1236" s="1">
        <v>0</v>
      </c>
      <c r="F1236" s="1">
        <v>0</v>
      </c>
      <c r="G1236" s="2">
        <f t="shared" si="22"/>
        <v>721256.22029999993</v>
      </c>
      <c r="H1236" s="2">
        <f t="shared" si="23"/>
        <v>0.60000000009313226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950271.7</v>
      </c>
      <c r="D1237" s="1">
        <f>BILANCA!E260</f>
        <v>950271.7</v>
      </c>
      <c r="E1237" s="1">
        <v>0</v>
      </c>
      <c r="F1237" s="1">
        <v>0</v>
      </c>
      <c r="G1237" s="2">
        <f t="shared" si="22"/>
        <v>724107.03539999994</v>
      </c>
      <c r="H1237" s="2">
        <f t="shared" si="23"/>
        <v>0.60000000009313226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30314.799999999999</v>
      </c>
      <c r="D1240" s="1">
        <f>BILANCA!E264</f>
        <v>5505.91</v>
      </c>
      <c r="E1240" s="1">
        <v>0</v>
      </c>
      <c r="F1240" s="1">
        <v>0</v>
      </c>
      <c r="G1240" s="2">
        <f t="shared" si="22"/>
        <v>10620.941339999999</v>
      </c>
      <c r="H1240" s="2">
        <f t="shared" si="23"/>
        <v>0.29000000000087311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1370.51</v>
      </c>
      <c r="D1241" s="1">
        <f>BILANCA!E265</f>
        <v>26118.52</v>
      </c>
      <c r="E1241" s="1">
        <v>0</v>
      </c>
      <c r="F1241" s="1">
        <v>0</v>
      </c>
      <c r="G1241" s="2">
        <f t="shared" si="22"/>
        <v>13830.7479</v>
      </c>
      <c r="H1241" s="2">
        <f t="shared" si="23"/>
        <v>0.96999999999957254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311.66000000000003</v>
      </c>
      <c r="D1242" s="1">
        <f>BILANCA!E266</f>
        <v>150</v>
      </c>
      <c r="E1242" s="1">
        <v>0</v>
      </c>
      <c r="F1242" s="1">
        <v>0</v>
      </c>
      <c r="G1242" s="2">
        <f t="shared" ref="G1242:G1479" si="24">B1242/1000*C1242+B1242/500*D1242</f>
        <v>158.41994</v>
      </c>
      <c r="H1242" s="2">
        <f t="shared" si="23"/>
        <v>0.33999999999997499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3558.34</v>
      </c>
      <c r="D1243" s="1">
        <f>BILANCA!E267</f>
        <v>0</v>
      </c>
      <c r="E1243" s="1">
        <v>0</v>
      </c>
      <c r="F1243" s="1">
        <v>0</v>
      </c>
      <c r="G1243" s="2">
        <f t="shared" si="24"/>
        <v>925.16840000000002</v>
      </c>
      <c r="H1243" s="2">
        <f t="shared" si="23"/>
        <v>0.34000000000014552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1294.43</v>
      </c>
      <c r="D1263" s="1">
        <f>BILANCA!E287</f>
        <v>0</v>
      </c>
      <c r="E1263" s="1">
        <v>0</v>
      </c>
      <c r="F1263" s="1">
        <v>0</v>
      </c>
      <c r="G1263" s="2">
        <f t="shared" si="24"/>
        <v>362.44040000000007</v>
      </c>
      <c r="H1263" s="2">
        <f t="shared" si="23"/>
        <v>0.43000000000006366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61372.61</v>
      </c>
      <c r="D1264" s="1">
        <f>BILANCA!E288</f>
        <v>73179.48</v>
      </c>
      <c r="E1264" s="1">
        <v>0</v>
      </c>
      <c r="F1264" s="1">
        <v>0</v>
      </c>
      <c r="G1264" s="2">
        <f t="shared" si="24"/>
        <v>58372.571170000003</v>
      </c>
      <c r="H1264" s="2">
        <f t="shared" si="23"/>
        <v>0.86999999999534339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72755.37</v>
      </c>
      <c r="D1266" s="1">
        <f>BILANCA!E290</f>
        <v>256955.07</v>
      </c>
      <c r="E1266" s="1">
        <v>0</v>
      </c>
      <c r="F1266" s="1">
        <v>0</v>
      </c>
      <c r="G1266" s="2">
        <f t="shared" si="24"/>
        <v>166026.33932999999</v>
      </c>
      <c r="H1266" s="2">
        <f t="shared" si="23"/>
        <v>0.44000000000232831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1768453.19</v>
      </c>
      <c r="E1270" s="1">
        <v>0</v>
      </c>
      <c r="F1270" s="1">
        <v>0</v>
      </c>
      <c r="G1270" s="2">
        <f t="shared" si="24"/>
        <v>1015092.1310599999</v>
      </c>
      <c r="H1270" s="2">
        <f t="shared" si="23"/>
        <v>0.18999999994412065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37150.82</v>
      </c>
      <c r="D1273" s="1">
        <f>BILANCA!E297</f>
        <v>4470</v>
      </c>
      <c r="E1273" s="1">
        <v>0</v>
      </c>
      <c r="F1273" s="1">
        <v>0</v>
      </c>
      <c r="G1273" s="2">
        <f t="shared" si="24"/>
        <v>13366.337799999999</v>
      </c>
      <c r="H1273" s="2">
        <f t="shared" si="23"/>
        <v>0.18000000000029104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575.16</v>
      </c>
      <c r="D1274" s="1">
        <f>BILANCA!E298</f>
        <v>3221.88</v>
      </c>
      <c r="E1274" s="1">
        <v>0</v>
      </c>
      <c r="F1274" s="1">
        <v>0</v>
      </c>
      <c r="G1274" s="2">
        <f t="shared" si="24"/>
        <v>2042.5057199999999</v>
      </c>
      <c r="H1274" s="2">
        <f t="shared" si="23"/>
        <v>0.27999999999985903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880.03</v>
      </c>
      <c r="D1275" s="1">
        <f>BILANCA!E299</f>
        <v>881.03</v>
      </c>
      <c r="E1275" s="1">
        <v>0</v>
      </c>
      <c r="F1275" s="1">
        <v>0</v>
      </c>
      <c r="G1275" s="2">
        <f t="shared" si="24"/>
        <v>771.49027999999987</v>
      </c>
      <c r="H1275" s="2">
        <f t="shared" si="23"/>
        <v>5.999999999994543E-2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292411.38</v>
      </c>
      <c r="D1299" s="6">
        <f>'RAS-funkcijski'!E5</f>
        <v>335030.7</v>
      </c>
      <c r="E1299" s="6">
        <v>0</v>
      </c>
      <c r="F1299" s="6">
        <v>0</v>
      </c>
      <c r="G1299" s="7">
        <f t="shared" si="24"/>
        <v>962.47278000000006</v>
      </c>
      <c r="H1299" s="7">
        <f t="shared" si="23"/>
        <v>0.67999999999301508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220369.74</v>
      </c>
      <c r="D1300" s="1">
        <f>'RAS-funkcijski'!E6</f>
        <v>247319.67999999999</v>
      </c>
      <c r="E1300" s="1">
        <v>0</v>
      </c>
      <c r="F1300" s="1">
        <v>0</v>
      </c>
      <c r="G1300" s="2">
        <f t="shared" si="24"/>
        <v>1430.0182</v>
      </c>
      <c r="H1300" s="2">
        <f t="shared" si="23"/>
        <v>0.58000000001629815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123735.11</v>
      </c>
      <c r="D1301" s="1">
        <f>'RAS-funkcijski'!E7</f>
        <v>149044.07999999999</v>
      </c>
      <c r="E1301" s="1">
        <v>0</v>
      </c>
      <c r="F1301" s="1">
        <v>0</v>
      </c>
      <c r="G1301" s="2">
        <f t="shared" si="24"/>
        <v>1265.4698100000001</v>
      </c>
      <c r="H1301" s="2">
        <f t="shared" si="23"/>
        <v>0.18999999998777639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844.62</v>
      </c>
      <c r="D1302" s="1">
        <f>'RAS-funkcijski'!E8</f>
        <v>2643.4</v>
      </c>
      <c r="E1302" s="1">
        <v>0</v>
      </c>
      <c r="F1302" s="1">
        <v>0</v>
      </c>
      <c r="G1302" s="2">
        <f t="shared" si="24"/>
        <v>24.525680000000001</v>
      </c>
      <c r="H1302" s="2">
        <f t="shared" si="23"/>
        <v>0.7800000000000864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95790.01</v>
      </c>
      <c r="D1303" s="1">
        <f>'RAS-funkcijski'!E9</f>
        <v>95632.2</v>
      </c>
      <c r="E1303" s="1">
        <v>0</v>
      </c>
      <c r="F1303" s="1">
        <v>0</v>
      </c>
      <c r="G1303" s="2">
        <f t="shared" si="24"/>
        <v>1435.27205</v>
      </c>
      <c r="H1303" s="2">
        <f t="shared" si="23"/>
        <v>0.20999999999185093</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72041.64</v>
      </c>
      <c r="D1307" s="1">
        <f>'RAS-funkcijski'!E13</f>
        <v>87711.02</v>
      </c>
      <c r="E1307" s="1">
        <v>0</v>
      </c>
      <c r="F1307" s="1">
        <v>0</v>
      </c>
      <c r="G1307" s="2">
        <f t="shared" si="24"/>
        <v>2227.1731199999999</v>
      </c>
      <c r="H1307" s="2">
        <f t="shared" si="23"/>
        <v>0.38000000000465661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72041.64</v>
      </c>
      <c r="D1308" s="1">
        <f>'RAS-funkcijski'!E14</f>
        <v>87711.02</v>
      </c>
      <c r="E1308" s="1">
        <v>0</v>
      </c>
      <c r="F1308" s="1">
        <v>0</v>
      </c>
      <c r="G1308" s="2">
        <f t="shared" si="24"/>
        <v>2474.6368000000002</v>
      </c>
      <c r="H1308" s="2">
        <f t="shared" si="23"/>
        <v>0.38000000000465661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3063.9</v>
      </c>
      <c r="D1316" s="1">
        <f>'RAS-funkcijski'!E22</f>
        <v>4981.1000000000004</v>
      </c>
      <c r="E1316" s="1">
        <v>0</v>
      </c>
      <c r="F1316" s="1">
        <v>0</v>
      </c>
      <c r="G1316" s="2">
        <f t="shared" si="24"/>
        <v>234.46980000000002</v>
      </c>
      <c r="H1316" s="2">
        <f t="shared" si="23"/>
        <v>0.20000000000027285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3063.9</v>
      </c>
      <c r="D1318" s="1">
        <f>'RAS-funkcijski'!E24</f>
        <v>4981.1000000000004</v>
      </c>
      <c r="E1318" s="1">
        <v>0</v>
      </c>
      <c r="F1318" s="1">
        <v>0</v>
      </c>
      <c r="G1318" s="2">
        <f t="shared" si="24"/>
        <v>260.52200000000005</v>
      </c>
      <c r="H1318" s="2">
        <f t="shared" si="23"/>
        <v>0.20000000000027285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29073.47</v>
      </c>
      <c r="D1322" s="1">
        <f>'RAS-funkcijski'!E28</f>
        <v>38692.620000000003</v>
      </c>
      <c r="E1322" s="1">
        <v>0</v>
      </c>
      <c r="F1322" s="1">
        <v>0</v>
      </c>
      <c r="G1322" s="2">
        <f t="shared" si="24"/>
        <v>2555.0090400000004</v>
      </c>
      <c r="H1322" s="2">
        <f t="shared" si="23"/>
        <v>0.84999999999854481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29073.47</v>
      </c>
      <c r="D1324" s="1">
        <f>'RAS-funkcijski'!E30</f>
        <v>38692.620000000003</v>
      </c>
      <c r="E1324" s="1">
        <v>0</v>
      </c>
      <c r="F1324" s="1">
        <v>0</v>
      </c>
      <c r="G1324" s="2">
        <f t="shared" si="24"/>
        <v>2767.9264600000001</v>
      </c>
      <c r="H1324" s="2">
        <f t="shared" si="23"/>
        <v>0.84999999999854481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288384.64000000001</v>
      </c>
      <c r="D1369" s="1">
        <f>'RAS-funkcijski'!E75</f>
        <v>241058.61</v>
      </c>
      <c r="E1369" s="1">
        <v>0</v>
      </c>
      <c r="F1369" s="1">
        <v>0</v>
      </c>
      <c r="G1369" s="2">
        <f t="shared" si="24"/>
        <v>54705.632059999989</v>
      </c>
      <c r="H1369" s="2">
        <f t="shared" si="27"/>
        <v>0.75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288384.64000000001</v>
      </c>
      <c r="D1375" s="1">
        <f>'RAS-funkcijski'!E81</f>
        <v>241058.61</v>
      </c>
      <c r="E1375" s="1">
        <v>0</v>
      </c>
      <c r="F1375" s="1">
        <v>0</v>
      </c>
      <c r="G1375" s="2">
        <f t="shared" si="24"/>
        <v>59328.643219999998</v>
      </c>
      <c r="H1375" s="2">
        <f t="shared" si="27"/>
        <v>0.75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365007.13</v>
      </c>
      <c r="D1376" s="1">
        <f>'RAS-funkcijski'!E82</f>
        <v>385430.24000000005</v>
      </c>
      <c r="E1376" s="1">
        <v>0</v>
      </c>
      <c r="F1376" s="1">
        <v>0</v>
      </c>
      <c r="G1376" s="2">
        <f t="shared" si="24"/>
        <v>88597.673580000002</v>
      </c>
      <c r="H1376" s="2">
        <f t="shared" si="27"/>
        <v>0.37000000005355105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57480</v>
      </c>
      <c r="D1377" s="1">
        <f>'RAS-funkcijski'!E83</f>
        <v>46680</v>
      </c>
      <c r="E1377" s="1">
        <v>0</v>
      </c>
      <c r="F1377" s="1">
        <v>0</v>
      </c>
      <c r="G1377" s="2">
        <f t="shared" si="24"/>
        <v>11916.36</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172891.35</v>
      </c>
      <c r="D1378" s="1">
        <f>'RAS-funkcijski'!E84</f>
        <v>231893.66</v>
      </c>
      <c r="E1378" s="1">
        <v>0</v>
      </c>
      <c r="F1378" s="1">
        <v>0</v>
      </c>
      <c r="G1378" s="2">
        <f t="shared" si="24"/>
        <v>50934.293600000005</v>
      </c>
      <c r="H1378" s="2">
        <f t="shared" si="27"/>
        <v>0.69000000000232831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134635.78</v>
      </c>
      <c r="D1382" s="1">
        <f>'RAS-funkcijski'!E88</f>
        <v>106856.58</v>
      </c>
      <c r="E1382" s="1">
        <v>0</v>
      </c>
      <c r="F1382" s="1">
        <v>0</v>
      </c>
      <c r="G1382" s="2">
        <f t="shared" si="24"/>
        <v>29261.310960000003</v>
      </c>
      <c r="H1382" s="2">
        <f t="shared" si="27"/>
        <v>0.63999999999941792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12879.22</v>
      </c>
      <c r="D1383" s="1">
        <f>'RAS-funkcijski'!E89</f>
        <v>14019.21</v>
      </c>
      <c r="E1383" s="1">
        <v>0</v>
      </c>
      <c r="F1383" s="1">
        <v>0</v>
      </c>
      <c r="G1383" s="2">
        <f t="shared" si="24"/>
        <v>3477.9993999999997</v>
      </c>
      <c r="H1383" s="2">
        <f t="shared" si="27"/>
        <v>0.42999999999847205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12879.22</v>
      </c>
      <c r="D1400" s="1">
        <f>'RAS-funkcijski'!E106</f>
        <v>14019.21</v>
      </c>
      <c r="E1400" s="1">
        <v>0</v>
      </c>
      <c r="F1400" s="1">
        <v>0</v>
      </c>
      <c r="G1400" s="2">
        <f t="shared" si="24"/>
        <v>4173.5992799999995</v>
      </c>
      <c r="H1400" s="2">
        <f t="shared" si="27"/>
        <v>0.42999999999847205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2660</v>
      </c>
      <c r="D1401" s="1">
        <f>'RAS-funkcijski'!E107</f>
        <v>3739.05</v>
      </c>
      <c r="E1401" s="1">
        <v>0</v>
      </c>
      <c r="F1401" s="1">
        <v>0</v>
      </c>
      <c r="G1401" s="2">
        <f t="shared" si="24"/>
        <v>1044.2242999999999</v>
      </c>
      <c r="H1401" s="2">
        <f t="shared" si="27"/>
        <v>5.0000000000181899E-2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2660</v>
      </c>
      <c r="D1402" s="1">
        <f>'RAS-funkcijski'!E108</f>
        <v>3739.05</v>
      </c>
      <c r="E1402" s="1">
        <v>0</v>
      </c>
      <c r="F1402" s="1">
        <v>0</v>
      </c>
      <c r="G1402" s="2">
        <f t="shared" si="24"/>
        <v>1054.3624</v>
      </c>
      <c r="H1402" s="2">
        <f t="shared" si="27"/>
        <v>5.0000000000181899E-2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194061.96</v>
      </c>
      <c r="D1408" s="1">
        <f>'RAS-funkcijski'!E114</f>
        <v>1975555.9600000002</v>
      </c>
      <c r="E1408" s="1">
        <v>0</v>
      </c>
      <c r="F1408" s="1">
        <v>0</v>
      </c>
      <c r="G1408" s="2">
        <f t="shared" si="24"/>
        <v>455969.12680000003</v>
      </c>
      <c r="H1408" s="2">
        <f t="shared" si="27"/>
        <v>7.9999999812571332E-2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181674.02</v>
      </c>
      <c r="D1409" s="1">
        <f>'RAS-funkcijski'!E115</f>
        <v>1958419.84</v>
      </c>
      <c r="E1409" s="1">
        <v>0</v>
      </c>
      <c r="F1409" s="1">
        <v>0</v>
      </c>
      <c r="G1409" s="2">
        <f t="shared" si="24"/>
        <v>454935.02069999999</v>
      </c>
      <c r="H1409" s="2">
        <f t="shared" si="27"/>
        <v>0.17999999990570359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154301.07999999999</v>
      </c>
      <c r="D1410" s="1">
        <f>'RAS-funkcijski'!E116</f>
        <v>1949733.87</v>
      </c>
      <c r="E1410" s="1">
        <v>0</v>
      </c>
      <c r="F1410" s="1">
        <v>0</v>
      </c>
      <c r="G1410" s="2">
        <f t="shared" si="24"/>
        <v>454022.10784000001</v>
      </c>
      <c r="H1410" s="2">
        <f t="shared" si="27"/>
        <v>0.20999999987543561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27372.94</v>
      </c>
      <c r="D1411" s="1">
        <f>'RAS-funkcijski'!E117</f>
        <v>8685.9699999999993</v>
      </c>
      <c r="E1411" s="1">
        <v>0</v>
      </c>
      <c r="F1411" s="1">
        <v>0</v>
      </c>
      <c r="G1411" s="2">
        <f t="shared" si="24"/>
        <v>5056.1714400000001</v>
      </c>
      <c r="H1411" s="2">
        <f t="shared" si="27"/>
        <v>9.0000000001964509E-2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4490.84</v>
      </c>
      <c r="D1412" s="1">
        <f>'RAS-funkcijski'!E118</f>
        <v>3200</v>
      </c>
      <c r="E1412" s="1">
        <v>0</v>
      </c>
      <c r="F1412" s="1">
        <v>0</v>
      </c>
      <c r="G1412" s="2">
        <f t="shared" si="24"/>
        <v>1241.5557600000002</v>
      </c>
      <c r="H1412" s="2">
        <f t="shared" si="27"/>
        <v>0.15999999999985448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4490.84</v>
      </c>
      <c r="D1414" s="1">
        <f>'RAS-funkcijski'!E120</f>
        <v>3200</v>
      </c>
      <c r="E1414" s="1">
        <v>0</v>
      </c>
      <c r="F1414" s="1">
        <v>0</v>
      </c>
      <c r="G1414" s="2">
        <f t="shared" si="24"/>
        <v>1263.3374400000002</v>
      </c>
      <c r="H1414" s="2">
        <f t="shared" si="27"/>
        <v>0.15999999999985448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7897.1</v>
      </c>
      <c r="D1416" s="1">
        <f>'RAS-funkcijski'!E122</f>
        <v>13936.12</v>
      </c>
      <c r="E1416" s="1">
        <v>0</v>
      </c>
      <c r="F1416" s="1">
        <v>0</v>
      </c>
      <c r="G1416" s="2">
        <f t="shared" si="24"/>
        <v>4220.7821199999998</v>
      </c>
      <c r="H1416" s="2">
        <f t="shared" si="27"/>
        <v>0.22000000000116415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7897.1</v>
      </c>
      <c r="D1418" s="1">
        <f>'RAS-funkcijski'!E124</f>
        <v>13936.12</v>
      </c>
      <c r="E1418" s="1">
        <v>0</v>
      </c>
      <c r="F1418" s="1">
        <v>0</v>
      </c>
      <c r="G1418" s="2">
        <f t="shared" si="24"/>
        <v>4292.3207999999995</v>
      </c>
      <c r="H1418" s="2">
        <f t="shared" si="27"/>
        <v>0.22000000000116415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17433.009999999998</v>
      </c>
      <c r="D1423" s="1">
        <f>'RAS-funkcijski'!E129</f>
        <v>41695.97</v>
      </c>
      <c r="E1423" s="1">
        <v>0</v>
      </c>
      <c r="F1423" s="1">
        <v>0</v>
      </c>
      <c r="G1423" s="2">
        <f t="shared" si="24"/>
        <v>12603.11875</v>
      </c>
      <c r="H1423" s="2">
        <f t="shared" si="27"/>
        <v>3.9999999997235136E-2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720</v>
      </c>
      <c r="D1429" s="1">
        <f>'RAS-funkcijski'!E135</f>
        <v>720</v>
      </c>
      <c r="E1429" s="1">
        <v>0</v>
      </c>
      <c r="F1429" s="1">
        <v>0</v>
      </c>
      <c r="G1429" s="2">
        <f t="shared" si="24"/>
        <v>282.96000000000004</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16713.009999999998</v>
      </c>
      <c r="D1430" s="1">
        <f>'RAS-funkcijski'!E136</f>
        <v>40975.97</v>
      </c>
      <c r="E1430" s="1">
        <v>0</v>
      </c>
      <c r="F1430" s="1">
        <v>0</v>
      </c>
      <c r="G1430" s="2">
        <f t="shared" si="24"/>
        <v>13023.7734</v>
      </c>
      <c r="H1430" s="2">
        <f t="shared" si="27"/>
        <v>3.9999999997235136E-2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1204974.71</v>
      </c>
      <c r="D1435" s="13">
        <f>'RAS-funkcijski'!E141</f>
        <v>3040203.4600000004</v>
      </c>
      <c r="E1435" s="13">
        <v>0</v>
      </c>
      <c r="F1435" s="13">
        <v>0</v>
      </c>
      <c r="G1435" s="14">
        <f t="shared" si="24"/>
        <v>998097.2833100002</v>
      </c>
      <c r="H1435" s="14">
        <f t="shared" si="27"/>
        <v>0.75000000046566129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467077.24</v>
      </c>
      <c r="D1436" s="6">
        <f>'P-VRIO'!E5</f>
        <v>57884.88</v>
      </c>
      <c r="E1436" s="6">
        <v>0</v>
      </c>
      <c r="F1436" s="6">
        <v>0</v>
      </c>
      <c r="G1436" s="7">
        <f t="shared" si="24"/>
        <v>582.84699999999998</v>
      </c>
      <c r="H1436" s="7">
        <f t="shared" si="27"/>
        <v>0.35999999999330612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467077.24</v>
      </c>
      <c r="D1453" s="1">
        <f>'P-VRIO'!E22</f>
        <v>57884.88</v>
      </c>
      <c r="E1453" s="1">
        <v>0</v>
      </c>
      <c r="F1453" s="1">
        <v>0</v>
      </c>
      <c r="G1453" s="2">
        <f t="shared" si="24"/>
        <v>10491.245999999999</v>
      </c>
      <c r="H1453" s="2">
        <f t="shared" si="27"/>
        <v>0.35999999999330612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467077.24</v>
      </c>
      <c r="D1454" s="1">
        <f>'P-VRIO'!E23</f>
        <v>57884.88</v>
      </c>
      <c r="E1454" s="1">
        <v>0</v>
      </c>
      <c r="F1454" s="1">
        <v>0</v>
      </c>
      <c r="G1454" s="2">
        <f t="shared" si="24"/>
        <v>11074.092999999999</v>
      </c>
      <c r="H1454" s="2">
        <f t="shared" si="27"/>
        <v>0.35999999999330612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467077.24</v>
      </c>
      <c r="D1455" s="1">
        <f>'P-VRIO'!E24</f>
        <v>57884.88</v>
      </c>
      <c r="E1455" s="1">
        <v>0</v>
      </c>
      <c r="F1455" s="1">
        <v>0</v>
      </c>
      <c r="G1455" s="2">
        <f t="shared" si="24"/>
        <v>11656.939999999999</v>
      </c>
      <c r="H1455" s="2">
        <f t="shared" si="27"/>
        <v>0.35999999999330612</v>
      </c>
      <c r="I1455" s="10">
        <f t="shared" ref="I1455:I1460" si="30">G1455*H1455</f>
        <v>4196.4983999219694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135422.41</v>
      </c>
      <c r="D1480" s="6"/>
      <c r="E1480" s="6">
        <v>0</v>
      </c>
      <c r="F1480" s="6">
        <v>0</v>
      </c>
      <c r="G1480" s="7">
        <f t="shared" ref="G1480:G1580" si="34">B1480/1000*C1480</f>
        <v>135.42241000000001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3071628.9699999997</v>
      </c>
      <c r="D1481" s="1">
        <v>0</v>
      </c>
      <c r="E1481" s="1">
        <v>0</v>
      </c>
      <c r="F1481" s="1">
        <v>0</v>
      </c>
      <c r="G1481" s="2">
        <f t="shared" si="34"/>
        <v>6143.2579399999995</v>
      </c>
      <c r="H1481" s="2">
        <f t="shared" si="35"/>
        <v>3.0000000260770321E-2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996858.42999999993</v>
      </c>
      <c r="D1483" s="1">
        <v>0</v>
      </c>
      <c r="E1483" s="1">
        <v>0</v>
      </c>
      <c r="F1483" s="1">
        <v>0</v>
      </c>
      <c r="G1483" s="2">
        <f t="shared" si="34"/>
        <v>3987.43372</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141082.69</v>
      </c>
      <c r="D1484" s="1">
        <v>0</v>
      </c>
      <c r="E1484" s="1">
        <v>0</v>
      </c>
      <c r="F1484" s="1">
        <v>0</v>
      </c>
      <c r="G1484" s="2">
        <f t="shared" si="34"/>
        <v>705.41345000000001</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483798.45</v>
      </c>
      <c r="D1485" s="1">
        <v>0</v>
      </c>
      <c r="E1485" s="1">
        <v>0</v>
      </c>
      <c r="F1485" s="1">
        <v>0</v>
      </c>
      <c r="G1485" s="2">
        <f t="shared" si="34"/>
        <v>2902.7907</v>
      </c>
      <c r="H1485" s="2">
        <f t="shared" si="35"/>
        <v>0.45000000001164153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2643.4</v>
      </c>
      <c r="D1486" s="1">
        <v>0</v>
      </c>
      <c r="E1486" s="1">
        <v>0</v>
      </c>
      <c r="F1486" s="1">
        <v>0</v>
      </c>
      <c r="G1486" s="2">
        <f t="shared" si="34"/>
        <v>18.503800000000002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127806.58</v>
      </c>
      <c r="D1487" s="1">
        <v>0</v>
      </c>
      <c r="E1487" s="1">
        <v>0</v>
      </c>
      <c r="F1487" s="1">
        <v>0</v>
      </c>
      <c r="G1487" s="2">
        <f t="shared" si="34"/>
        <v>1022.4526400000001</v>
      </c>
      <c r="H1487" s="2">
        <f t="shared" si="35"/>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193689</v>
      </c>
      <c r="D1489" s="1">
        <v>0</v>
      </c>
      <c r="E1489" s="1">
        <v>0</v>
      </c>
      <c r="F1489" s="1">
        <v>0</v>
      </c>
      <c r="G1489" s="2">
        <f t="shared" si="34"/>
        <v>1936.89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3157.94</v>
      </c>
      <c r="D1490" s="1">
        <v>0</v>
      </c>
      <c r="E1490" s="1">
        <v>0</v>
      </c>
      <c r="F1490" s="1">
        <v>0</v>
      </c>
      <c r="G1490" s="2">
        <f t="shared" si="34"/>
        <v>34.737339999999996</v>
      </c>
      <c r="H1490" s="2">
        <f t="shared" si="35"/>
        <v>5.999999999994543E-2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44680.37</v>
      </c>
      <c r="D1491" s="1">
        <v>0</v>
      </c>
      <c r="E1491" s="1">
        <v>0</v>
      </c>
      <c r="F1491" s="1">
        <v>0</v>
      </c>
      <c r="G1491" s="2">
        <f t="shared" si="34"/>
        <v>536.16444000000001</v>
      </c>
      <c r="H1491" s="2">
        <f t="shared" si="35"/>
        <v>0.37000000000261934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2074770.54</v>
      </c>
      <c r="D1492" s="1">
        <v>0</v>
      </c>
      <c r="E1492" s="1">
        <v>0</v>
      </c>
      <c r="F1492" s="1">
        <v>0</v>
      </c>
      <c r="G1492" s="2">
        <f t="shared" si="34"/>
        <v>26972.017019999999</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1108463.6399999999</v>
      </c>
      <c r="D1499" s="1">
        <v>0</v>
      </c>
      <c r="E1499" s="1">
        <v>0</v>
      </c>
      <c r="F1499" s="1">
        <v>0</v>
      </c>
      <c r="G1499" s="2">
        <f t="shared" si="34"/>
        <v>22169.272799999999</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853241.6399999999</v>
      </c>
      <c r="D1501" s="1">
        <v>0</v>
      </c>
      <c r="E1501" s="1">
        <v>0</v>
      </c>
      <c r="F1501" s="1">
        <v>0</v>
      </c>
      <c r="G1501" s="2">
        <f t="shared" si="34"/>
        <v>18771.316079999997</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113953.56</v>
      </c>
      <c r="D1502" s="1">
        <v>0</v>
      </c>
      <c r="E1502" s="1">
        <v>0</v>
      </c>
      <c r="F1502" s="1">
        <v>0</v>
      </c>
      <c r="G1502" s="2">
        <f t="shared" si="34"/>
        <v>2620.9318800000001</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495441.13</v>
      </c>
      <c r="D1503" s="1">
        <v>0</v>
      </c>
      <c r="E1503" s="1">
        <v>0</v>
      </c>
      <c r="F1503" s="1">
        <v>0</v>
      </c>
      <c r="G1503" s="2">
        <f t="shared" si="34"/>
        <v>11890.58712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839.12</v>
      </c>
      <c r="D1504" s="1">
        <v>0</v>
      </c>
      <c r="E1504" s="1">
        <v>0</v>
      </c>
      <c r="F1504" s="1">
        <v>0</v>
      </c>
      <c r="G1504" s="2">
        <f t="shared" si="34"/>
        <v>20.978000000000002</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11406.05</v>
      </c>
      <c r="D1505" s="1">
        <v>0</v>
      </c>
      <c r="E1505" s="1">
        <v>0</v>
      </c>
      <c r="F1505" s="1">
        <v>0</v>
      </c>
      <c r="G1505" s="2">
        <f t="shared" si="34"/>
        <v>296.55729999999994</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161479.54999999999</v>
      </c>
      <c r="D1507" s="1">
        <v>0</v>
      </c>
      <c r="E1507" s="1">
        <v>0</v>
      </c>
      <c r="F1507" s="1">
        <v>0</v>
      </c>
      <c r="G1507" s="2">
        <f t="shared" si="34"/>
        <v>4521.4273999999996</v>
      </c>
      <c r="H1507" s="2">
        <f t="shared" si="35"/>
        <v>0.45000000001164153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1118.57</v>
      </c>
      <c r="D1508" s="1">
        <v>0</v>
      </c>
      <c r="E1508" s="1">
        <v>0</v>
      </c>
      <c r="F1508" s="1">
        <v>0</v>
      </c>
      <c r="G1508" s="2">
        <f t="shared" si="34"/>
        <v>32.43853</v>
      </c>
      <c r="H1508" s="2">
        <f t="shared" si="35"/>
        <v>0.43000000000006366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69003.66</v>
      </c>
      <c r="D1509" s="1">
        <v>0</v>
      </c>
      <c r="E1509" s="1">
        <v>0</v>
      </c>
      <c r="F1509" s="1">
        <v>0</v>
      </c>
      <c r="G1509" s="2">
        <f t="shared" si="34"/>
        <v>2070.1098000000002</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255222</v>
      </c>
      <c r="D1510" s="1">
        <v>0</v>
      </c>
      <c r="E1510" s="1">
        <v>0</v>
      </c>
      <c r="F1510" s="1">
        <v>0</v>
      </c>
      <c r="G1510" s="2">
        <f t="shared" si="34"/>
        <v>7911.8819999999996</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2098587.7400000002</v>
      </c>
      <c r="D1517" s="1">
        <v>0</v>
      </c>
      <c r="E1517" s="1">
        <v>0</v>
      </c>
      <c r="F1517" s="1">
        <v>0</v>
      </c>
      <c r="G1517" s="2">
        <f t="shared" si="34"/>
        <v>79746.33412</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35528.300000000003</v>
      </c>
      <c r="D1518" s="1">
        <v>0</v>
      </c>
      <c r="E1518" s="1">
        <v>0</v>
      </c>
      <c r="F1518" s="1">
        <v>0</v>
      </c>
      <c r="G1518" s="2">
        <f t="shared" si="34"/>
        <v>1385.6037000000001</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35528.300000000003</v>
      </c>
      <c r="D1524" s="1">
        <v>0</v>
      </c>
      <c r="E1524" s="1">
        <v>0</v>
      </c>
      <c r="F1524" s="1">
        <v>0</v>
      </c>
      <c r="G1524" s="2">
        <f t="shared" si="34"/>
        <v>1598.7735</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35528.300000000003</v>
      </c>
      <c r="D1530" s="1">
        <v>0</v>
      </c>
      <c r="E1530" s="1">
        <v>0</v>
      </c>
      <c r="F1530" s="1">
        <v>0</v>
      </c>
      <c r="G1530" s="2">
        <f t="shared" si="34"/>
        <v>1811.9433000000001</v>
      </c>
      <c r="H1530" s="2">
        <f t="shared" si="35"/>
        <v>0.30000000000291038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35238.300000000003</v>
      </c>
      <c r="D1531" s="1">
        <v>0</v>
      </c>
      <c r="E1531" s="1">
        <v>0</v>
      </c>
      <c r="F1531" s="1">
        <v>0</v>
      </c>
      <c r="G1531" s="2">
        <f t="shared" si="34"/>
        <v>1832.3916000000002</v>
      </c>
      <c r="H1531" s="2">
        <f t="shared" si="35"/>
        <v>0.30000000000291038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290</v>
      </c>
      <c r="D1532" s="1">
        <v>0</v>
      </c>
      <c r="E1532" s="1">
        <v>0</v>
      </c>
      <c r="F1532" s="1">
        <v>0</v>
      </c>
      <c r="G1532" s="2">
        <f t="shared" si="34"/>
        <v>15.37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2063059.44</v>
      </c>
      <c r="D1576" s="1">
        <v>0</v>
      </c>
      <c r="E1576" s="1">
        <v>0</v>
      </c>
      <c r="F1576" s="1">
        <v>0</v>
      </c>
      <c r="G1576" s="2">
        <f t="shared" si="34"/>
        <v>200116.76568000001</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73179.48</v>
      </c>
      <c r="D1578" s="1">
        <v>0</v>
      </c>
      <c r="E1578" s="1">
        <v>0</v>
      </c>
      <c r="F1578" s="1">
        <v>0</v>
      </c>
      <c r="G1578" s="2">
        <f t="shared" si="34"/>
        <v>7244.7685199999996</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1989879.96</v>
      </c>
      <c r="D1579" s="1">
        <v>0</v>
      </c>
      <c r="E1579" s="1">
        <v>0</v>
      </c>
      <c r="F1579" s="1">
        <v>0</v>
      </c>
      <c r="G1579" s="2">
        <f t="shared" si="34"/>
        <v>198987.99600000001</v>
      </c>
      <c r="H1579" s="2">
        <f t="shared" si="35"/>
        <v>4.0000000037252903E-2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1404437.2499999998</v>
      </c>
      <c r="I16" s="170">
        <f>'PR-RAS'!E6</f>
        <v>1570636.19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877992.75999999989</v>
      </c>
      <c r="I17" s="170">
        <f>'PR-RAS'!E151</f>
        <v>963376.60999999987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584264.67999999993</v>
      </c>
      <c r="I18" s="170">
        <f>'PR-RAS'!E645</f>
        <v>564186.64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5890166.1000000006</v>
      </c>
      <c r="I20" s="173">
        <f>BILANCA!E7</f>
        <v>7388151.3100000005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1738247.69</v>
      </c>
      <c r="I21" s="175">
        <f>BILANCA!E68</f>
        <v>2179568.89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135422.41</v>
      </c>
      <c r="I22" s="175">
        <f>BILANCA!E176</f>
        <v>2098587.7399999998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7492991.3799999999</v>
      </c>
      <c r="I23" s="177">
        <f>BILANCA!E237</f>
        <v>7469132.46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292411.38</v>
      </c>
      <c r="I24" s="173">
        <f>'RAS-funkcijski'!E5</f>
        <v>335030.7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134635.78</v>
      </c>
      <c r="I26" s="175">
        <f>'RAS-funkcijski'!E88</f>
        <v>106856.58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194061.96</v>
      </c>
      <c r="I27" s="175">
        <f>'RAS-funkcijski'!E114</f>
        <v>1975555.9600000002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1204974.71</v>
      </c>
      <c r="I28" s="179">
        <f>'RAS-funkcijski'!E141</f>
        <v>3040203.4600000004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467077.24</v>
      </c>
      <c r="I29" s="173">
        <f>'P-VRIO'!E5</f>
        <v>57884.88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467077.24</v>
      </c>
      <c r="I30" s="175">
        <f>'P-VRIO'!E22</f>
        <v>57884.88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135422.41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2098587.7400000002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35528.300000000003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2063059.44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1404437.2499999998</v>
      </c>
      <c r="E6" s="51">
        <f>E7+E44+E50+E82+E106+E124+E133+E139</f>
        <v>1570636.19</v>
      </c>
      <c r="F6" s="52">
        <f t="shared" ref="F6:F131" si="0">IF(D6&lt;&gt;0,IF(E6/D6&gt;=100,"&gt;&gt;100",E6/D6*100),"-")</f>
        <v>111.83384590518375</v>
      </c>
    </row>
    <row r="7" spans="1:25" ht="12.75" customHeight="1" x14ac:dyDescent="0.2">
      <c r="A7" s="53">
        <v>61</v>
      </c>
      <c r="B7" s="294" t="s">
        <v>60</v>
      </c>
      <c r="C7" s="50" t="s">
        <v>61</v>
      </c>
      <c r="D7" s="51">
        <f t="shared" ref="D7:E7" si="1">D8+D17+D23+D29+D37+D40</f>
        <v>486876.89999999997</v>
      </c>
      <c r="E7" s="51">
        <f t="shared" si="1"/>
        <v>628987.87000000011</v>
      </c>
      <c r="F7" s="52">
        <f t="shared" si="0"/>
        <v>129.1882753114802</v>
      </c>
    </row>
    <row r="8" spans="1:25" ht="12.75" customHeight="1" x14ac:dyDescent="0.2">
      <c r="A8" s="53">
        <v>611</v>
      </c>
      <c r="B8" s="85" t="s">
        <v>62</v>
      </c>
      <c r="C8" s="50" t="s">
        <v>63</v>
      </c>
      <c r="D8" s="51">
        <f t="shared" ref="D8:E8" si="2">SUM(D9:D14)-D15-D16</f>
        <v>455945.72</v>
      </c>
      <c r="E8" s="51">
        <f t="shared" si="2"/>
        <v>603512.79</v>
      </c>
      <c r="F8" s="52">
        <f t="shared" si="0"/>
        <v>132.36505213822386</v>
      </c>
    </row>
    <row r="9" spans="1:25" ht="12.75" customHeight="1" x14ac:dyDescent="0.2">
      <c r="A9" s="53">
        <v>6111</v>
      </c>
      <c r="B9" s="85" t="s">
        <v>64</v>
      </c>
      <c r="C9" s="50" t="s">
        <v>65</v>
      </c>
      <c r="D9" s="242">
        <v>396540.37</v>
      </c>
      <c r="E9" s="242">
        <v>599076.67000000004</v>
      </c>
      <c r="F9" s="52">
        <f t="shared" si="0"/>
        <v>151.07583371650156</v>
      </c>
    </row>
    <row r="10" spans="1:25" ht="12.75" customHeight="1" x14ac:dyDescent="0.2">
      <c r="A10" s="53">
        <v>6112</v>
      </c>
      <c r="B10" s="85" t="s">
        <v>66</v>
      </c>
      <c r="C10" s="50" t="s">
        <v>67</v>
      </c>
      <c r="D10" s="242">
        <v>61911.07</v>
      </c>
      <c r="E10" s="242">
        <v>44565.66</v>
      </c>
      <c r="F10" s="52">
        <f t="shared" si="0"/>
        <v>71.983346435459765</v>
      </c>
    </row>
    <row r="11" spans="1:25" ht="12.75" customHeight="1" x14ac:dyDescent="0.2">
      <c r="A11" s="53">
        <v>6113</v>
      </c>
      <c r="B11" s="85" t="s">
        <v>68</v>
      </c>
      <c r="C11" s="50" t="s">
        <v>69</v>
      </c>
      <c r="D11" s="242">
        <v>27672.6</v>
      </c>
      <c r="E11" s="242">
        <v>24012.34</v>
      </c>
      <c r="F11" s="52">
        <f t="shared" si="0"/>
        <v>86.772981216076559</v>
      </c>
    </row>
    <row r="12" spans="1:25" ht="12.75" customHeight="1" x14ac:dyDescent="0.2">
      <c r="A12" s="53">
        <v>6114</v>
      </c>
      <c r="B12" s="85" t="s">
        <v>70</v>
      </c>
      <c r="C12" s="50" t="s">
        <v>71</v>
      </c>
      <c r="D12" s="242">
        <v>41175.07</v>
      </c>
      <c r="E12" s="242">
        <v>22524.94</v>
      </c>
      <c r="F12" s="52">
        <f t="shared" si="0"/>
        <v>54.705286475529967</v>
      </c>
    </row>
    <row r="13" spans="1:25" ht="12.75" customHeight="1" x14ac:dyDescent="0.2">
      <c r="A13" s="53">
        <v>6115</v>
      </c>
      <c r="B13" s="85" t="s">
        <v>72</v>
      </c>
      <c r="C13" s="50" t="s">
        <v>73</v>
      </c>
      <c r="D13" s="242">
        <v>15399.1</v>
      </c>
      <c r="E13" s="242">
        <v>24505.81</v>
      </c>
      <c r="F13" s="52">
        <f t="shared" si="0"/>
        <v>159.13793663266037</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86752.49</v>
      </c>
      <c r="E15" s="242">
        <v>111172.63</v>
      </c>
      <c r="F15" s="52">
        <f t="shared" si="0"/>
        <v>128.149209319525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30484.379999999997</v>
      </c>
      <c r="E23" s="51">
        <f t="shared" si="4"/>
        <v>23374.03</v>
      </c>
      <c r="F23" s="52">
        <f t="shared" si="0"/>
        <v>76.675431811307959</v>
      </c>
    </row>
    <row r="24" spans="1:6" ht="12.75" customHeight="1" x14ac:dyDescent="0.2">
      <c r="A24" s="53">
        <v>6131</v>
      </c>
      <c r="B24" s="85" t="s">
        <v>94</v>
      </c>
      <c r="C24" s="50" t="s">
        <v>95</v>
      </c>
      <c r="D24" s="242">
        <v>785.94</v>
      </c>
      <c r="E24" s="242">
        <v>428.43</v>
      </c>
      <c r="F24" s="52">
        <f t="shared" si="0"/>
        <v>54.511794793495682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29698.44</v>
      </c>
      <c r="E27" s="242">
        <v>22945.599999999999</v>
      </c>
      <c r="F27" s="52">
        <f t="shared" si="0"/>
        <v>77.261970662432105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446.8</v>
      </c>
      <c r="E29" s="51">
        <f t="shared" si="5"/>
        <v>2101.0500000000002</v>
      </c>
      <c r="F29" s="52">
        <f t="shared" si="0"/>
        <v>470.24395702775291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446.8</v>
      </c>
      <c r="E31" s="242">
        <v>2101.0500000000002</v>
      </c>
      <c r="F31" s="52">
        <f t="shared" si="0"/>
        <v>470.24395702775291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774697.59</v>
      </c>
      <c r="E50" s="51">
        <f>E51+E54+E59+E62+E65+E68+E71+E74+E77</f>
        <v>814305.07</v>
      </c>
      <c r="F50" s="52">
        <f t="shared" si="0"/>
        <v>105.11263756480771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21240</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21240</v>
      </c>
      <c r="E56" s="242">
        <v>0</v>
      </c>
      <c r="F56" s="52">
        <f t="shared" si="0"/>
        <v>0</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696094.2</v>
      </c>
      <c r="E59" s="51">
        <f t="shared" si="12"/>
        <v>796191.32</v>
      </c>
      <c r="F59" s="52">
        <f t="shared" si="0"/>
        <v>114.37982388015875</v>
      </c>
    </row>
    <row r="60" spans="1:6" ht="24" x14ac:dyDescent="0.2">
      <c r="A60" s="53">
        <v>6331</v>
      </c>
      <c r="B60" s="86" t="s">
        <v>166</v>
      </c>
      <c r="C60" s="50" t="s">
        <v>167</v>
      </c>
      <c r="D60" s="242">
        <v>618623.69999999995</v>
      </c>
      <c r="E60" s="242">
        <v>766191.32</v>
      </c>
      <c r="F60" s="52">
        <f t="shared" si="0"/>
        <v>123.85418146766767</v>
      </c>
    </row>
    <row r="61" spans="1:6" ht="24" x14ac:dyDescent="0.2">
      <c r="A61" s="53">
        <v>6332</v>
      </c>
      <c r="B61" s="86" t="s">
        <v>168</v>
      </c>
      <c r="C61" s="50" t="s">
        <v>169</v>
      </c>
      <c r="D61" s="242">
        <v>77470.5</v>
      </c>
      <c r="E61" s="242">
        <v>30000</v>
      </c>
      <c r="F61" s="52">
        <f t="shared" si="0"/>
        <v>38.724417681569115</v>
      </c>
    </row>
    <row r="62" spans="1:6" ht="12.75" customHeight="1" x14ac:dyDescent="0.2">
      <c r="A62" s="53">
        <v>634</v>
      </c>
      <c r="B62" s="85" t="s">
        <v>170</v>
      </c>
      <c r="C62" s="50" t="s">
        <v>171</v>
      </c>
      <c r="D62" s="51">
        <f t="shared" ref="D62:E62" si="13">SUM(D63:D64)</f>
        <v>57363.39</v>
      </c>
      <c r="E62" s="51">
        <f t="shared" si="13"/>
        <v>18113.75</v>
      </c>
      <c r="F62" s="52">
        <f t="shared" si="0"/>
        <v>31.577195838669926</v>
      </c>
    </row>
    <row r="63" spans="1:6" ht="12.75" customHeight="1" x14ac:dyDescent="0.2">
      <c r="A63" s="53">
        <v>6341</v>
      </c>
      <c r="B63" s="85" t="s">
        <v>172</v>
      </c>
      <c r="C63" s="50" t="s">
        <v>173</v>
      </c>
      <c r="D63" s="242">
        <v>57363.39</v>
      </c>
      <c r="E63" s="242">
        <v>18113.75</v>
      </c>
      <c r="F63" s="52">
        <f t="shared" si="0"/>
        <v>31.577195838669926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55636.2</v>
      </c>
      <c r="E82" s="51">
        <f t="shared" si="19"/>
        <v>51543.4</v>
      </c>
      <c r="F82" s="52">
        <f t="shared" si="0"/>
        <v>92.643638494361596</v>
      </c>
    </row>
    <row r="83" spans="1:6" ht="12.75" customHeight="1" x14ac:dyDescent="0.2">
      <c r="A83" s="53">
        <v>641</v>
      </c>
      <c r="B83" s="85" t="s">
        <v>212</v>
      </c>
      <c r="C83" s="50" t="s">
        <v>213</v>
      </c>
      <c r="D83" s="51">
        <f t="shared" ref="D83:E83" si="20">SUM(D84:D90)</f>
        <v>7848.46</v>
      </c>
      <c r="E83" s="51">
        <f t="shared" si="20"/>
        <v>991</v>
      </c>
      <c r="F83" s="52">
        <f t="shared" si="0"/>
        <v>12.626680903005175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476.07</v>
      </c>
      <c r="E85" s="242">
        <v>0</v>
      </c>
      <c r="F85" s="52">
        <f t="shared" si="0"/>
        <v>0</v>
      </c>
    </row>
    <row r="86" spans="1:6" ht="12.75" customHeight="1" x14ac:dyDescent="0.2">
      <c r="A86" s="53">
        <v>6414</v>
      </c>
      <c r="B86" s="85" t="s">
        <v>218</v>
      </c>
      <c r="C86" s="50" t="s">
        <v>219</v>
      </c>
      <c r="D86" s="242">
        <v>736.25</v>
      </c>
      <c r="E86" s="242">
        <v>991</v>
      </c>
      <c r="F86" s="52">
        <f t="shared" si="0"/>
        <v>134.60101867572155</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6636.14</v>
      </c>
      <c r="E88" s="242">
        <v>0</v>
      </c>
      <c r="F88" s="52">
        <f t="shared" si="0"/>
        <v>0</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47787.74</v>
      </c>
      <c r="E91" s="51">
        <f t="shared" si="21"/>
        <v>50552.4</v>
      </c>
      <c r="F91" s="52">
        <f t="shared" si="0"/>
        <v>105.78529137389631</v>
      </c>
    </row>
    <row r="92" spans="1:6" ht="12.75" customHeight="1" x14ac:dyDescent="0.2">
      <c r="A92" s="53">
        <v>6421</v>
      </c>
      <c r="B92" s="85" t="s">
        <v>230</v>
      </c>
      <c r="C92" s="50" t="s">
        <v>231</v>
      </c>
      <c r="D92" s="242">
        <v>2742.73</v>
      </c>
      <c r="E92" s="242">
        <v>1599.32</v>
      </c>
      <c r="F92" s="52">
        <f t="shared" si="0"/>
        <v>58.311244635819051</v>
      </c>
    </row>
    <row r="93" spans="1:6" ht="12.75" customHeight="1" x14ac:dyDescent="0.2">
      <c r="A93" s="53">
        <v>6422</v>
      </c>
      <c r="B93" s="85" t="s">
        <v>232</v>
      </c>
      <c r="C93" s="50" t="s">
        <v>233</v>
      </c>
      <c r="D93" s="242">
        <v>13263.23</v>
      </c>
      <c r="E93" s="242">
        <v>9415.09</v>
      </c>
      <c r="F93" s="52">
        <f t="shared" si="0"/>
        <v>70.986403764392236</v>
      </c>
    </row>
    <row r="94" spans="1:6" ht="12.75" customHeight="1" x14ac:dyDescent="0.2">
      <c r="A94" s="53">
        <v>6423</v>
      </c>
      <c r="B94" s="85" t="s">
        <v>234</v>
      </c>
      <c r="C94" s="50" t="s">
        <v>235</v>
      </c>
      <c r="D94" s="242">
        <v>31729.55</v>
      </c>
      <c r="E94" s="242">
        <v>39436.5</v>
      </c>
      <c r="F94" s="52">
        <f t="shared" si="0"/>
        <v>124.28950300272143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52.23</v>
      </c>
      <c r="E97" s="242">
        <v>101.49</v>
      </c>
      <c r="F97" s="52">
        <f t="shared" si="0"/>
        <v>194.31361286616885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80854.64</v>
      </c>
      <c r="E106" s="51">
        <f t="shared" si="23"/>
        <v>70847.849999999991</v>
      </c>
      <c r="F106" s="52">
        <f t="shared" si="0"/>
        <v>87.623728211516365</v>
      </c>
    </row>
    <row r="107" spans="1:6" ht="12.75" customHeight="1" x14ac:dyDescent="0.2">
      <c r="A107" s="53">
        <v>651</v>
      </c>
      <c r="B107" s="85" t="s">
        <v>260</v>
      </c>
      <c r="C107" s="50" t="s">
        <v>261</v>
      </c>
      <c r="D107" s="51">
        <f t="shared" ref="D107:E107" si="24">SUM(D108:D111)</f>
        <v>2588.04</v>
      </c>
      <c r="E107" s="51">
        <f t="shared" si="24"/>
        <v>2388.96</v>
      </c>
      <c r="F107" s="52">
        <f t="shared" si="0"/>
        <v>92.307692307692307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2588.04</v>
      </c>
      <c r="E109" s="242">
        <v>2388.96</v>
      </c>
      <c r="F109" s="52">
        <f t="shared" si="0"/>
        <v>92.307692307692307</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16108.2</v>
      </c>
      <c r="E112" s="51">
        <f t="shared" si="25"/>
        <v>20207.579999999998</v>
      </c>
      <c r="F112" s="52">
        <f t="shared" si="0"/>
        <v>125.44902596193242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100.53</v>
      </c>
      <c r="E114" s="242">
        <v>319.05</v>
      </c>
      <c r="F114" s="52">
        <f t="shared" si="0"/>
        <v>317.36794986571175</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16007.67</v>
      </c>
      <c r="E117" s="242">
        <v>19888.53</v>
      </c>
      <c r="F117" s="52">
        <f t="shared" si="0"/>
        <v>124.24375315083331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62158.400000000001</v>
      </c>
      <c r="E120" s="51">
        <f t="shared" si="26"/>
        <v>48251.31</v>
      </c>
      <c r="F120" s="52">
        <f t="shared" si="0"/>
        <v>77.626370691652298</v>
      </c>
    </row>
    <row r="121" spans="1:6" ht="12.75" customHeight="1" x14ac:dyDescent="0.2">
      <c r="A121" s="53">
        <v>6531</v>
      </c>
      <c r="B121" s="85" t="s">
        <v>288</v>
      </c>
      <c r="C121" s="50" t="s">
        <v>289</v>
      </c>
      <c r="D121" s="242">
        <v>13242.85</v>
      </c>
      <c r="E121" s="242">
        <v>1242.82</v>
      </c>
      <c r="F121" s="52">
        <f t="shared" si="0"/>
        <v>9.3848378558995993</v>
      </c>
    </row>
    <row r="122" spans="1:6" ht="12.75" customHeight="1" x14ac:dyDescent="0.2">
      <c r="A122" s="53">
        <v>6532</v>
      </c>
      <c r="B122" s="85" t="s">
        <v>290</v>
      </c>
      <c r="C122" s="50" t="s">
        <v>291</v>
      </c>
      <c r="D122" s="242">
        <v>48915.55</v>
      </c>
      <c r="E122" s="242">
        <v>47008.49</v>
      </c>
      <c r="F122" s="52">
        <f t="shared" si="0"/>
        <v>96.101321563388325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6371.92</v>
      </c>
      <c r="E124" s="51">
        <f t="shared" si="27"/>
        <v>4952</v>
      </c>
      <c r="F124" s="52">
        <f t="shared" si="0"/>
        <v>77.715978857236124</v>
      </c>
    </row>
    <row r="125" spans="1:6" ht="12.75" customHeight="1" x14ac:dyDescent="0.2">
      <c r="A125" s="53">
        <v>661</v>
      </c>
      <c r="B125" s="86" t="s">
        <v>296</v>
      </c>
      <c r="C125" s="50" t="s">
        <v>297</v>
      </c>
      <c r="D125" s="51">
        <f t="shared" ref="D125:E125" si="28">SUM(D126:D127)</f>
        <v>6371.92</v>
      </c>
      <c r="E125" s="51">
        <f t="shared" si="28"/>
        <v>4952</v>
      </c>
      <c r="F125" s="52">
        <f t="shared" si="0"/>
        <v>77.715978857236124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6371.92</v>
      </c>
      <c r="E127" s="242">
        <v>4952</v>
      </c>
      <c r="F127" s="52">
        <f t="shared" si="0"/>
        <v>77.715978857236124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877992.75999999989</v>
      </c>
      <c r="E151" s="51">
        <f t="shared" si="35"/>
        <v>963376.60999999987</v>
      </c>
      <c r="F151" s="52">
        <f t="shared" si="31"/>
        <v>109.72489226448747</v>
      </c>
    </row>
    <row r="152" spans="1:6" ht="12.75" customHeight="1" x14ac:dyDescent="0.2">
      <c r="A152" s="53">
        <v>31</v>
      </c>
      <c r="B152" s="85" t="s">
        <v>349</v>
      </c>
      <c r="C152" s="50" t="s">
        <v>350</v>
      </c>
      <c r="D152" s="51">
        <f t="shared" ref="D152:E152" si="36">D153+D158+D159</f>
        <v>113489.14000000001</v>
      </c>
      <c r="E152" s="51">
        <f t="shared" si="36"/>
        <v>144242.59</v>
      </c>
      <c r="F152" s="52">
        <f t="shared" si="31"/>
        <v>127.09814348756187</v>
      </c>
    </row>
    <row r="153" spans="1:6" ht="12.75" customHeight="1" x14ac:dyDescent="0.2">
      <c r="A153" s="53">
        <v>311</v>
      </c>
      <c r="B153" s="85" t="s">
        <v>351</v>
      </c>
      <c r="C153" s="50" t="s">
        <v>352</v>
      </c>
      <c r="D153" s="51">
        <f t="shared" ref="D153:E153" si="37">SUM(D154:D157)</f>
        <v>70781.820000000007</v>
      </c>
      <c r="E153" s="51">
        <f t="shared" si="37"/>
        <v>89272.36</v>
      </c>
      <c r="F153" s="52">
        <f t="shared" si="31"/>
        <v>126.12328985041638</v>
      </c>
    </row>
    <row r="154" spans="1:6" ht="12.75" customHeight="1" x14ac:dyDescent="0.2">
      <c r="A154" s="53">
        <v>3111</v>
      </c>
      <c r="B154" s="85" t="s">
        <v>353</v>
      </c>
      <c r="C154" s="50" t="s">
        <v>354</v>
      </c>
      <c r="D154" s="242">
        <v>70692.44</v>
      </c>
      <c r="E154" s="242">
        <v>89178.54</v>
      </c>
      <c r="F154" s="52">
        <f t="shared" si="31"/>
        <v>126.15003810874259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89.38</v>
      </c>
      <c r="E156" s="242">
        <v>93.82</v>
      </c>
      <c r="F156" s="52">
        <f t="shared" si="31"/>
        <v>104.9675542626986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13139.52</v>
      </c>
      <c r="E158" s="242">
        <v>17717</v>
      </c>
      <c r="F158" s="52">
        <f t="shared" si="31"/>
        <v>134.83749786902413</v>
      </c>
    </row>
    <row r="159" spans="1:6" ht="12.75" customHeight="1" x14ac:dyDescent="0.2">
      <c r="A159" s="53">
        <v>313</v>
      </c>
      <c r="B159" s="85" t="s">
        <v>363</v>
      </c>
      <c r="C159" s="50" t="s">
        <v>364</v>
      </c>
      <c r="D159" s="51">
        <f t="shared" ref="D159:E159" si="38">SUM(D160:D162)</f>
        <v>29567.800000000003</v>
      </c>
      <c r="E159" s="51">
        <f t="shared" si="38"/>
        <v>37253.229999999996</v>
      </c>
      <c r="F159" s="52">
        <f t="shared" si="31"/>
        <v>125.99256623759626</v>
      </c>
    </row>
    <row r="160" spans="1:6" ht="12.75" customHeight="1" x14ac:dyDescent="0.2">
      <c r="A160" s="53">
        <v>3131</v>
      </c>
      <c r="B160" s="85" t="s">
        <v>142</v>
      </c>
      <c r="C160" s="50" t="s">
        <v>365</v>
      </c>
      <c r="D160" s="242">
        <v>17599.240000000002</v>
      </c>
      <c r="E160" s="242">
        <v>20042.939999999999</v>
      </c>
      <c r="F160" s="52">
        <f t="shared" si="31"/>
        <v>113.88525868162486</v>
      </c>
    </row>
    <row r="161" spans="1:6" ht="12.75" customHeight="1" x14ac:dyDescent="0.2">
      <c r="A161" s="53">
        <v>3132</v>
      </c>
      <c r="B161" s="85" t="s">
        <v>366</v>
      </c>
      <c r="C161" s="50" t="s">
        <v>367</v>
      </c>
      <c r="D161" s="242">
        <v>11968.56</v>
      </c>
      <c r="E161" s="242">
        <v>17210.29</v>
      </c>
      <c r="F161" s="52">
        <f t="shared" si="31"/>
        <v>143.79582840375119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500499.82999999996</v>
      </c>
      <c r="E163" s="51">
        <f t="shared" si="39"/>
        <v>483135.26</v>
      </c>
      <c r="F163" s="52">
        <f t="shared" si="31"/>
        <v>96.530554266122337</v>
      </c>
    </row>
    <row r="164" spans="1:6" ht="12.75" customHeight="1" x14ac:dyDescent="0.2">
      <c r="A164" s="53">
        <v>321</v>
      </c>
      <c r="B164" s="85" t="s">
        <v>372</v>
      </c>
      <c r="C164" s="50" t="s">
        <v>373</v>
      </c>
      <c r="D164" s="51">
        <f t="shared" ref="D164:E164" si="40">SUM(D165:D168)</f>
        <v>9766.4499999999989</v>
      </c>
      <c r="E164" s="51">
        <f t="shared" si="40"/>
        <v>9808.73</v>
      </c>
      <c r="F164" s="52">
        <f t="shared" si="31"/>
        <v>100.43291062771019</v>
      </c>
    </row>
    <row r="165" spans="1:6" ht="12.75" customHeight="1" x14ac:dyDescent="0.2">
      <c r="A165" s="53">
        <v>3211</v>
      </c>
      <c r="B165" s="85" t="s">
        <v>374</v>
      </c>
      <c r="C165" s="50" t="s">
        <v>375</v>
      </c>
      <c r="D165" s="242">
        <v>461.4</v>
      </c>
      <c r="E165" s="242">
        <v>240</v>
      </c>
      <c r="F165" s="52">
        <f t="shared" si="31"/>
        <v>52.015604681404426</v>
      </c>
    </row>
    <row r="166" spans="1:6" ht="12.75" customHeight="1" x14ac:dyDescent="0.2">
      <c r="A166" s="53">
        <v>3212</v>
      </c>
      <c r="B166" s="85" t="s">
        <v>376</v>
      </c>
      <c r="C166" s="50" t="s">
        <v>377</v>
      </c>
      <c r="D166" s="242">
        <v>7269.4</v>
      </c>
      <c r="E166" s="242">
        <v>7443.08</v>
      </c>
      <c r="F166" s="52">
        <f t="shared" si="31"/>
        <v>102.38919305582303</v>
      </c>
    </row>
    <row r="167" spans="1:6" ht="12.75" customHeight="1" x14ac:dyDescent="0.2">
      <c r="A167" s="53">
        <v>3213</v>
      </c>
      <c r="B167" s="85" t="s">
        <v>378</v>
      </c>
      <c r="C167" s="50" t="s">
        <v>379</v>
      </c>
      <c r="D167" s="242">
        <v>106.54</v>
      </c>
      <c r="E167" s="242">
        <v>246.25</v>
      </c>
      <c r="F167" s="52">
        <f t="shared" si="31"/>
        <v>231.13384644265062</v>
      </c>
    </row>
    <row r="168" spans="1:6" ht="12.75" customHeight="1" x14ac:dyDescent="0.2">
      <c r="A168" s="53">
        <v>3214</v>
      </c>
      <c r="B168" s="85" t="s">
        <v>380</v>
      </c>
      <c r="C168" s="50" t="s">
        <v>381</v>
      </c>
      <c r="D168" s="242">
        <v>1929.11</v>
      </c>
      <c r="E168" s="242">
        <v>1879.4</v>
      </c>
      <c r="F168" s="52">
        <f t="shared" si="31"/>
        <v>97.423164049743164</v>
      </c>
    </row>
    <row r="169" spans="1:6" ht="12.75" customHeight="1" x14ac:dyDescent="0.2">
      <c r="A169" s="53">
        <v>322</v>
      </c>
      <c r="B169" s="85" t="s">
        <v>382</v>
      </c>
      <c r="C169" s="50" t="s">
        <v>383</v>
      </c>
      <c r="D169" s="51">
        <f t="shared" ref="D169:E169" si="41">SUM(D170:D176)</f>
        <v>50618.679999999993</v>
      </c>
      <c r="E169" s="51">
        <f t="shared" si="41"/>
        <v>53019.310000000005</v>
      </c>
      <c r="F169" s="52">
        <f t="shared" si="31"/>
        <v>104.74257724618661</v>
      </c>
    </row>
    <row r="170" spans="1:6" ht="12.75" customHeight="1" x14ac:dyDescent="0.2">
      <c r="A170" s="53">
        <v>3221</v>
      </c>
      <c r="B170" s="85" t="s">
        <v>384</v>
      </c>
      <c r="C170" s="50" t="s">
        <v>385</v>
      </c>
      <c r="D170" s="242">
        <v>11379.16</v>
      </c>
      <c r="E170" s="242">
        <v>12934.35</v>
      </c>
      <c r="F170" s="52">
        <f t="shared" si="31"/>
        <v>113.66700178220538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36592.629999999997</v>
      </c>
      <c r="E172" s="242">
        <v>38259.11</v>
      </c>
      <c r="F172" s="52">
        <f t="shared" si="31"/>
        <v>104.55414109343877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1950.06</v>
      </c>
      <c r="E174" s="242">
        <v>984.66</v>
      </c>
      <c r="F174" s="52">
        <f t="shared" si="31"/>
        <v>50.493830959047415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696.83</v>
      </c>
      <c r="E176" s="242">
        <v>841.19</v>
      </c>
      <c r="F176" s="52">
        <f t="shared" si="31"/>
        <v>120.71667408119629</v>
      </c>
    </row>
    <row r="177" spans="1:6" ht="12.75" customHeight="1" x14ac:dyDescent="0.2">
      <c r="A177" s="53">
        <v>323</v>
      </c>
      <c r="B177" s="85" t="s">
        <v>398</v>
      </c>
      <c r="C177" s="50" t="s">
        <v>399</v>
      </c>
      <c r="D177" s="51">
        <f t="shared" ref="D177:E177" si="42">SUM(D178:D186)</f>
        <v>412488.07999999996</v>
      </c>
      <c r="E177" s="51">
        <f t="shared" si="42"/>
        <v>384052.19999999995</v>
      </c>
      <c r="F177" s="52">
        <f t="shared" si="31"/>
        <v>93.106254124967677</v>
      </c>
    </row>
    <row r="178" spans="1:6" ht="12.75" customHeight="1" x14ac:dyDescent="0.2">
      <c r="A178" s="53">
        <v>3231</v>
      </c>
      <c r="B178" s="85" t="s">
        <v>400</v>
      </c>
      <c r="C178" s="50" t="s">
        <v>401</v>
      </c>
      <c r="D178" s="242">
        <v>11407.3</v>
      </c>
      <c r="E178" s="242">
        <v>11591.91</v>
      </c>
      <c r="F178" s="52">
        <f t="shared" si="31"/>
        <v>101.6183496532922</v>
      </c>
    </row>
    <row r="179" spans="1:6" ht="12.75" customHeight="1" x14ac:dyDescent="0.2">
      <c r="A179" s="53">
        <v>3232</v>
      </c>
      <c r="B179" s="85" t="s">
        <v>402</v>
      </c>
      <c r="C179" s="50" t="s">
        <v>403</v>
      </c>
      <c r="D179" s="242">
        <v>238975.3</v>
      </c>
      <c r="E179" s="242">
        <v>203364.63</v>
      </c>
      <c r="F179" s="52">
        <f t="shared" si="31"/>
        <v>85.098598055949722</v>
      </c>
    </row>
    <row r="180" spans="1:6" ht="12.75" customHeight="1" x14ac:dyDescent="0.2">
      <c r="A180" s="53">
        <v>3233</v>
      </c>
      <c r="B180" s="85" t="s">
        <v>404</v>
      </c>
      <c r="C180" s="50" t="s">
        <v>405</v>
      </c>
      <c r="D180" s="242">
        <v>21381.45</v>
      </c>
      <c r="E180" s="242">
        <v>22941.67</v>
      </c>
      <c r="F180" s="52">
        <f t="shared" si="31"/>
        <v>107.2970729300398</v>
      </c>
    </row>
    <row r="181" spans="1:6" ht="12.75" customHeight="1" x14ac:dyDescent="0.2">
      <c r="A181" s="53">
        <v>3234</v>
      </c>
      <c r="B181" s="85" t="s">
        <v>406</v>
      </c>
      <c r="C181" s="50" t="s">
        <v>407</v>
      </c>
      <c r="D181" s="242">
        <v>22856.25</v>
      </c>
      <c r="E181" s="242">
        <v>21546.62</v>
      </c>
      <c r="F181" s="52">
        <f t="shared" si="31"/>
        <v>94.270144927536222</v>
      </c>
    </row>
    <row r="182" spans="1:6" ht="12.75" customHeight="1" x14ac:dyDescent="0.2">
      <c r="A182" s="53">
        <v>3235</v>
      </c>
      <c r="B182" s="85" t="s">
        <v>408</v>
      </c>
      <c r="C182" s="50" t="s">
        <v>409</v>
      </c>
      <c r="D182" s="242">
        <v>270.70999999999998</v>
      </c>
      <c r="E182" s="242">
        <v>12786.85</v>
      </c>
      <c r="F182" s="52">
        <f t="shared" si="31"/>
        <v>4723.4494477485132</v>
      </c>
    </row>
    <row r="183" spans="1:6" ht="12.75" customHeight="1" x14ac:dyDescent="0.2">
      <c r="A183" s="53">
        <v>3236</v>
      </c>
      <c r="B183" s="85" t="s">
        <v>410</v>
      </c>
      <c r="C183" s="50" t="s">
        <v>411</v>
      </c>
      <c r="D183" s="242">
        <v>12782.13</v>
      </c>
      <c r="E183" s="242">
        <v>13355.6</v>
      </c>
      <c r="F183" s="52">
        <f t="shared" si="31"/>
        <v>104.48649794674284</v>
      </c>
    </row>
    <row r="184" spans="1:6" ht="12.75" customHeight="1" x14ac:dyDescent="0.2">
      <c r="A184" s="53">
        <v>3237</v>
      </c>
      <c r="B184" s="85" t="s">
        <v>412</v>
      </c>
      <c r="C184" s="50" t="s">
        <v>413</v>
      </c>
      <c r="D184" s="242">
        <v>55309.5</v>
      </c>
      <c r="E184" s="242">
        <v>51830.38</v>
      </c>
      <c r="F184" s="52">
        <f t="shared" si="31"/>
        <v>93.709724369231324</v>
      </c>
    </row>
    <row r="185" spans="1:6" ht="12.75" customHeight="1" x14ac:dyDescent="0.2">
      <c r="A185" s="53">
        <v>3238</v>
      </c>
      <c r="B185" s="85" t="s">
        <v>414</v>
      </c>
      <c r="C185" s="50" t="s">
        <v>415</v>
      </c>
      <c r="D185" s="242">
        <v>11858.66</v>
      </c>
      <c r="E185" s="242">
        <v>8245.0499999999993</v>
      </c>
      <c r="F185" s="52">
        <f t="shared" si="31"/>
        <v>69.527670074021856</v>
      </c>
    </row>
    <row r="186" spans="1:6" ht="12.75" customHeight="1" x14ac:dyDescent="0.2">
      <c r="A186" s="53">
        <v>3239</v>
      </c>
      <c r="B186" s="85" t="s">
        <v>416</v>
      </c>
      <c r="C186" s="50" t="s">
        <v>417</v>
      </c>
      <c r="D186" s="242">
        <v>37646.78</v>
      </c>
      <c r="E186" s="242">
        <v>38389.49</v>
      </c>
      <c r="F186" s="52">
        <f t="shared" si="31"/>
        <v>101.97283804883179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27626.62</v>
      </c>
      <c r="E188" s="51">
        <f t="shared" si="43"/>
        <v>36255.019999999997</v>
      </c>
      <c r="F188" s="52">
        <f t="shared" si="31"/>
        <v>131.23219561423002</v>
      </c>
    </row>
    <row r="189" spans="1:6" ht="12.75" customHeight="1" x14ac:dyDescent="0.2">
      <c r="A189" s="53">
        <v>3291</v>
      </c>
      <c r="B189" s="232" t="s">
        <v>422</v>
      </c>
      <c r="C189" s="50" t="s">
        <v>423</v>
      </c>
      <c r="D189" s="242">
        <v>8650.1299999999992</v>
      </c>
      <c r="E189" s="242">
        <v>7231.53</v>
      </c>
      <c r="F189" s="52">
        <f t="shared" si="31"/>
        <v>83.600246470284262</v>
      </c>
    </row>
    <row r="190" spans="1:6" ht="12.75" customHeight="1" x14ac:dyDescent="0.2">
      <c r="A190" s="53">
        <v>3292</v>
      </c>
      <c r="B190" s="85" t="s">
        <v>424</v>
      </c>
      <c r="C190" s="50" t="s">
        <v>425</v>
      </c>
      <c r="D190" s="242">
        <v>4033.48</v>
      </c>
      <c r="E190" s="242">
        <v>4799.6899999999996</v>
      </c>
      <c r="F190" s="52">
        <f t="shared" si="31"/>
        <v>118.99625137598302</v>
      </c>
    </row>
    <row r="191" spans="1:6" ht="12.75" customHeight="1" x14ac:dyDescent="0.2">
      <c r="A191" s="53">
        <v>3293</v>
      </c>
      <c r="B191" s="85" t="s">
        <v>426</v>
      </c>
      <c r="C191" s="50" t="s">
        <v>427</v>
      </c>
      <c r="D191" s="242">
        <v>6238.99</v>
      </c>
      <c r="E191" s="242">
        <v>12959.49</v>
      </c>
      <c r="F191" s="52">
        <f t="shared" si="31"/>
        <v>207.71775559826187</v>
      </c>
    </row>
    <row r="192" spans="1:6" ht="12.75" customHeight="1" x14ac:dyDescent="0.2">
      <c r="A192" s="53">
        <v>3294</v>
      </c>
      <c r="B192" s="85" t="s">
        <v>428</v>
      </c>
      <c r="C192" s="50" t="s">
        <v>429</v>
      </c>
      <c r="D192" s="242">
        <v>3869.18</v>
      </c>
      <c r="E192" s="242">
        <v>5620.1</v>
      </c>
      <c r="F192" s="52">
        <f t="shared" si="31"/>
        <v>145.25299934353018</v>
      </c>
    </row>
    <row r="193" spans="1:6" ht="12.75" customHeight="1" x14ac:dyDescent="0.2">
      <c r="A193" s="53">
        <v>3295</v>
      </c>
      <c r="B193" s="85" t="s">
        <v>430</v>
      </c>
      <c r="C193" s="50" t="s">
        <v>431</v>
      </c>
      <c r="D193" s="242">
        <v>2798.09</v>
      </c>
      <c r="E193" s="242">
        <v>2894.02</v>
      </c>
      <c r="F193" s="52">
        <f t="shared" si="31"/>
        <v>103.42841009402841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2036.75</v>
      </c>
      <c r="E195" s="242">
        <v>2750.19</v>
      </c>
      <c r="F195" s="52">
        <f t="shared" si="31"/>
        <v>135.02835399533569</v>
      </c>
    </row>
    <row r="196" spans="1:6" ht="12.75" customHeight="1" x14ac:dyDescent="0.2">
      <c r="A196" s="53">
        <v>34</v>
      </c>
      <c r="B196" s="232" t="s">
        <v>436</v>
      </c>
      <c r="C196" s="50" t="s">
        <v>437</v>
      </c>
      <c r="D196" s="51">
        <f t="shared" ref="D196:E196" si="44">D197+D202+D210</f>
        <v>844.62</v>
      </c>
      <c r="E196" s="51">
        <f t="shared" si="44"/>
        <v>2208.9899999999998</v>
      </c>
      <c r="F196" s="52">
        <f t="shared" si="31"/>
        <v>261.53654898060665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844.62</v>
      </c>
      <c r="E210" s="51">
        <f t="shared" si="47"/>
        <v>2208.9899999999998</v>
      </c>
      <c r="F210" s="52">
        <f t="shared" si="31"/>
        <v>261.53654898060665</v>
      </c>
    </row>
    <row r="211" spans="1:6" ht="12.75" customHeight="1" x14ac:dyDescent="0.2">
      <c r="A211" s="53">
        <v>3431</v>
      </c>
      <c r="B211" s="232" t="s">
        <v>466</v>
      </c>
      <c r="C211" s="50" t="s">
        <v>467</v>
      </c>
      <c r="D211" s="242">
        <v>844.62</v>
      </c>
      <c r="E211" s="242">
        <v>2208.9899999999998</v>
      </c>
      <c r="F211" s="52">
        <f t="shared" si="31"/>
        <v>261.53654898060665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92611.31</v>
      </c>
      <c r="E215" s="51">
        <f t="shared" si="48"/>
        <v>127806.58</v>
      </c>
      <c r="F215" s="52">
        <f t="shared" si="31"/>
        <v>138.00320932724094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92611.31</v>
      </c>
      <c r="E219" s="51">
        <f t="shared" si="50"/>
        <v>127806.58</v>
      </c>
      <c r="F219" s="52">
        <f t="shared" si="31"/>
        <v>138.00320932724094</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91225.31</v>
      </c>
      <c r="E221" s="242">
        <v>126546.58</v>
      </c>
      <c r="F221" s="52">
        <f t="shared" si="31"/>
        <v>138.71871742611782</v>
      </c>
    </row>
    <row r="222" spans="1:6" ht="12.75" customHeight="1" x14ac:dyDescent="0.2">
      <c r="A222" s="53">
        <v>3523</v>
      </c>
      <c r="B222" s="85" t="s">
        <v>488</v>
      </c>
      <c r="C222" s="50" t="s">
        <v>489</v>
      </c>
      <c r="D222" s="242">
        <v>1386</v>
      </c>
      <c r="E222" s="242">
        <v>1260</v>
      </c>
      <c r="F222" s="52">
        <f t="shared" si="31"/>
        <v>90.909090909090907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22131.27</v>
      </c>
      <c r="E224" s="51">
        <f t="shared" si="51"/>
        <v>31024.1</v>
      </c>
      <c r="F224" s="52">
        <f t="shared" ref="F224:F235" si="52">IF(D224&lt;&gt;0,IF(E224/D224&gt;=100,"&gt;&gt;100",E224/D224*100),"-")</f>
        <v>140.1821946955597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5808.85</v>
      </c>
      <c r="E231" s="51">
        <f t="shared" si="55"/>
        <v>8013.99</v>
      </c>
      <c r="F231" s="52">
        <f t="shared" si="52"/>
        <v>137.96173080730262</v>
      </c>
    </row>
    <row r="232" spans="1:6" ht="12.75" customHeight="1" x14ac:dyDescent="0.2">
      <c r="A232" s="53">
        <v>3631</v>
      </c>
      <c r="B232" s="85" t="s">
        <v>508</v>
      </c>
      <c r="C232" s="50" t="s">
        <v>509</v>
      </c>
      <c r="D232" s="242">
        <v>5808.85</v>
      </c>
      <c r="E232" s="242">
        <v>8013.99</v>
      </c>
      <c r="F232" s="52">
        <f t="shared" si="52"/>
        <v>137.96173080730262</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16322.42</v>
      </c>
      <c r="E236" s="51">
        <f t="shared" si="56"/>
        <v>23010.11</v>
      </c>
      <c r="F236" s="52">
        <f t="shared" ref="F236:F239" si="57">IF(D236&lt;&gt;0,IF(E236/D236&gt;=100,"&gt;&gt;100",E236/D236*100),"-")</f>
        <v>140.97241708031041</v>
      </c>
    </row>
    <row r="237" spans="1:6" ht="12.75" customHeight="1" x14ac:dyDescent="0.2">
      <c r="A237" s="53" t="s">
        <v>518</v>
      </c>
      <c r="B237" s="85" t="s">
        <v>519</v>
      </c>
      <c r="C237" s="50" t="s">
        <v>518</v>
      </c>
      <c r="D237" s="242">
        <v>16322.42</v>
      </c>
      <c r="E237" s="242">
        <v>23010.11</v>
      </c>
      <c r="F237" s="52">
        <f t="shared" si="57"/>
        <v>140.97241708031041</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33143.259999999995</v>
      </c>
      <c r="E252" s="51">
        <f t="shared" si="63"/>
        <v>58940.03</v>
      </c>
      <c r="F252" s="52">
        <f t="shared" ref="F252:F258" si="64">IF(D252&lt;&gt;0,IF(E252/D252&gt;=100,"&gt;&gt;100",E252/D252*100),"-")</f>
        <v>177.83413580921129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33143.259999999995</v>
      </c>
      <c r="E259" s="51">
        <f t="shared" si="66"/>
        <v>58940.03</v>
      </c>
      <c r="F259" s="52">
        <f t="shared" ref="F259:F262" si="67">IF(D259&lt;&gt;0,IF(E259/D259&gt;=100,"&gt;&gt;100",E259/D259*100),"-")</f>
        <v>177.83413580921129</v>
      </c>
    </row>
    <row r="260" spans="1:6" ht="12.75" customHeight="1" x14ac:dyDescent="0.2">
      <c r="A260" s="53">
        <v>3721</v>
      </c>
      <c r="B260" s="85" t="s">
        <v>560</v>
      </c>
      <c r="C260" s="50" t="s">
        <v>561</v>
      </c>
      <c r="D260" s="242">
        <v>27952.94</v>
      </c>
      <c r="E260" s="242">
        <v>36326.120000000003</v>
      </c>
      <c r="F260" s="52">
        <f t="shared" si="67"/>
        <v>129.95455934152187</v>
      </c>
    </row>
    <row r="261" spans="1:6" ht="12.75" customHeight="1" x14ac:dyDescent="0.2">
      <c r="A261" s="53">
        <v>3722</v>
      </c>
      <c r="B261" s="85" t="s">
        <v>562</v>
      </c>
      <c r="C261" s="50" t="s">
        <v>563</v>
      </c>
      <c r="D261" s="242">
        <v>5190.32</v>
      </c>
      <c r="E261" s="242">
        <v>22613.91</v>
      </c>
      <c r="F261" s="52">
        <f t="shared" si="67"/>
        <v>435.69394565267652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115273.33</v>
      </c>
      <c r="E263" s="51">
        <f t="shared" si="68"/>
        <v>116019.06</v>
      </c>
      <c r="F263" s="52">
        <f t="shared" ref="F263:F267" si="69">IF(D263&lt;&gt;0,IF(E263/D263&gt;=100,"&gt;&gt;100",E263/D263*100),"-")</f>
        <v>100.6469232735794</v>
      </c>
    </row>
    <row r="264" spans="1:6" ht="12.75" customHeight="1" x14ac:dyDescent="0.2">
      <c r="A264" s="53">
        <v>381</v>
      </c>
      <c r="B264" s="85" t="s">
        <v>568</v>
      </c>
      <c r="C264" s="50" t="s">
        <v>569</v>
      </c>
      <c r="D264" s="51">
        <f t="shared" ref="D264:E264" si="70">SUM(D265:D267)</f>
        <v>57793.33</v>
      </c>
      <c r="E264" s="51">
        <f t="shared" si="70"/>
        <v>63707.22</v>
      </c>
      <c r="F264" s="52">
        <f t="shared" si="69"/>
        <v>110.23282444531229</v>
      </c>
    </row>
    <row r="265" spans="1:6" ht="12.75" customHeight="1" x14ac:dyDescent="0.2">
      <c r="A265" s="53">
        <v>3811</v>
      </c>
      <c r="B265" s="85" t="s">
        <v>570</v>
      </c>
      <c r="C265" s="50" t="s">
        <v>571</v>
      </c>
      <c r="D265" s="242">
        <v>57793.33</v>
      </c>
      <c r="E265" s="242">
        <v>63707.22</v>
      </c>
      <c r="F265" s="52">
        <f t="shared" si="69"/>
        <v>110.23282444531229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57480</v>
      </c>
      <c r="E268" s="51">
        <f t="shared" si="71"/>
        <v>52311.839999999997</v>
      </c>
      <c r="F268" s="52">
        <f t="shared" ref="F268:F272" si="72">IF(D268&lt;&gt;0,IF(E268/D268&gt;=100,"&gt;&gt;100",E268/D268*100),"-")</f>
        <v>91.008768267223374</v>
      </c>
    </row>
    <row r="269" spans="1:6" ht="12.75" customHeight="1" x14ac:dyDescent="0.2">
      <c r="A269" s="53">
        <v>3821</v>
      </c>
      <c r="B269" s="85" t="s">
        <v>578</v>
      </c>
      <c r="C269" s="50" t="s">
        <v>579</v>
      </c>
      <c r="D269" s="242">
        <v>33180</v>
      </c>
      <c r="E269" s="242">
        <v>38811.839999999997</v>
      </c>
      <c r="F269" s="52">
        <f t="shared" si="72"/>
        <v>116.97359855334537</v>
      </c>
    </row>
    <row r="270" spans="1:6" ht="12.75" customHeight="1" x14ac:dyDescent="0.2">
      <c r="A270" s="53">
        <v>3822</v>
      </c>
      <c r="B270" s="85" t="s">
        <v>580</v>
      </c>
      <c r="C270" s="50" t="s">
        <v>581</v>
      </c>
      <c r="D270" s="242">
        <v>24300</v>
      </c>
      <c r="E270" s="242">
        <v>13500</v>
      </c>
      <c r="F270" s="52">
        <f t="shared" si="72"/>
        <v>55.555555555555557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877992.75999999989</v>
      </c>
      <c r="E289" s="51">
        <f t="shared" si="79"/>
        <v>963376.60999999987</v>
      </c>
      <c r="F289" s="52">
        <f t="shared" si="76"/>
        <v>109.72489226448747</v>
      </c>
    </row>
    <row r="290" spans="1:6" ht="12.75" customHeight="1" x14ac:dyDescent="0.2">
      <c r="A290" s="53" t="s">
        <v>609</v>
      </c>
      <c r="B290" s="85" t="s">
        <v>620</v>
      </c>
      <c r="C290" s="50" t="s">
        <v>621</v>
      </c>
      <c r="D290" s="51">
        <f>IF(D6&gt;=D289,D6-D289,0)</f>
        <v>526444.48999999987</v>
      </c>
      <c r="E290" s="51">
        <f>IF(E6&gt;=E289,E6-E289,0)</f>
        <v>607259.58000000007</v>
      </c>
      <c r="F290" s="52">
        <f t="shared" si="76"/>
        <v>115.35111327691932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383476.55</v>
      </c>
      <c r="E292" s="242">
        <v>563229.37</v>
      </c>
      <c r="F292" s="52">
        <f t="shared" si="76"/>
        <v>146.87452726900773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21548.47</v>
      </c>
      <c r="E294" s="242">
        <v>21487.59</v>
      </c>
      <c r="F294" s="52">
        <f t="shared" si="76"/>
        <v>99.717474140855472</v>
      </c>
    </row>
    <row r="295" spans="1:6" ht="24" x14ac:dyDescent="0.2">
      <c r="A295" s="53">
        <v>9661</v>
      </c>
      <c r="B295" s="85" t="s">
        <v>630</v>
      </c>
      <c r="C295" s="50" t="s">
        <v>631</v>
      </c>
      <c r="D295" s="242">
        <v>8238.7000000000007</v>
      </c>
      <c r="E295" s="242">
        <v>9255.81</v>
      </c>
      <c r="F295" s="52">
        <f t="shared" si="76"/>
        <v>112.34551567601683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1325.59</v>
      </c>
      <c r="E298" s="51">
        <f t="shared" si="80"/>
        <v>223273.71</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211246.25</v>
      </c>
      <c r="F299" s="52" t="str">
        <f t="shared" si="81"/>
        <v>-</v>
      </c>
    </row>
    <row r="300" spans="1:6" ht="24" x14ac:dyDescent="0.2">
      <c r="A300" s="53">
        <v>711</v>
      </c>
      <c r="B300" s="85" t="s">
        <v>639</v>
      </c>
      <c r="C300" s="50" t="s">
        <v>640</v>
      </c>
      <c r="D300" s="51">
        <f t="shared" ref="D300:E300" si="83">SUM(D301:D303)</f>
        <v>0</v>
      </c>
      <c r="E300" s="51">
        <f t="shared" si="83"/>
        <v>211246.25</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211246.25</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1325.59</v>
      </c>
      <c r="E311" s="51">
        <f t="shared" si="85"/>
        <v>12027.46</v>
      </c>
      <c r="F311" s="52">
        <f t="shared" si="81"/>
        <v>907.32881207613207</v>
      </c>
    </row>
    <row r="312" spans="1:6" ht="12.75" customHeight="1" x14ac:dyDescent="0.2">
      <c r="A312" s="53">
        <v>721</v>
      </c>
      <c r="B312" s="85" t="s">
        <v>663</v>
      </c>
      <c r="C312" s="50" t="s">
        <v>664</v>
      </c>
      <c r="D312" s="51">
        <f t="shared" ref="D312:E312" si="86">SUM(D313:D316)</f>
        <v>1325.59</v>
      </c>
      <c r="E312" s="51">
        <f t="shared" si="86"/>
        <v>12027.46</v>
      </c>
      <c r="F312" s="52">
        <f t="shared" si="81"/>
        <v>907.32881207613207</v>
      </c>
    </row>
    <row r="313" spans="1:6" ht="12.75" customHeight="1" x14ac:dyDescent="0.2">
      <c r="A313" s="53">
        <v>7211</v>
      </c>
      <c r="B313" s="85" t="s">
        <v>665</v>
      </c>
      <c r="C313" s="50" t="s">
        <v>666</v>
      </c>
      <c r="D313" s="242">
        <v>445.59</v>
      </c>
      <c r="E313" s="242">
        <v>307.45999999999998</v>
      </c>
      <c r="F313" s="52">
        <f t="shared" si="81"/>
        <v>69.000650822504994</v>
      </c>
    </row>
    <row r="314" spans="1:6" ht="12.75" customHeight="1" x14ac:dyDescent="0.2">
      <c r="A314" s="53">
        <v>7212</v>
      </c>
      <c r="B314" s="85" t="s">
        <v>667</v>
      </c>
      <c r="C314" s="50" t="s">
        <v>668</v>
      </c>
      <c r="D314" s="242">
        <v>880</v>
      </c>
      <c r="E314" s="242">
        <v>11720</v>
      </c>
      <c r="F314" s="52">
        <f t="shared" si="81"/>
        <v>1331.8181818181818</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326981.95</v>
      </c>
      <c r="E350" s="51">
        <f t="shared" si="95"/>
        <v>2076826.85</v>
      </c>
      <c r="F350" s="52">
        <f t="shared" si="81"/>
        <v>635.1503041681658</v>
      </c>
    </row>
    <row r="351" spans="1:6" ht="12.75" customHeight="1" x14ac:dyDescent="0.2">
      <c r="A351" s="53">
        <v>41</v>
      </c>
      <c r="B351" s="85" t="s">
        <v>741</v>
      </c>
      <c r="C351" s="50" t="s">
        <v>742</v>
      </c>
      <c r="D351" s="51">
        <f t="shared" ref="D351:E351" si="96">D352+D356</f>
        <v>5292</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5292</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5292</v>
      </c>
      <c r="E362" s="242">
        <v>0</v>
      </c>
      <c r="F362" s="52">
        <f t="shared" si="81"/>
        <v>0</v>
      </c>
    </row>
    <row r="363" spans="1:6" ht="24" x14ac:dyDescent="0.2">
      <c r="A363" s="53">
        <v>42</v>
      </c>
      <c r="B363" s="232" t="s">
        <v>757</v>
      </c>
      <c r="C363" s="50" t="s">
        <v>758</v>
      </c>
      <c r="D363" s="51">
        <f t="shared" ref="D363:E363" si="99">D364+D369+D378+D383+D388+D391</f>
        <v>321689.95</v>
      </c>
      <c r="E363" s="51">
        <f t="shared" si="99"/>
        <v>2076826.85</v>
      </c>
      <c r="F363" s="52">
        <f t="shared" si="81"/>
        <v>645.59892219200515</v>
      </c>
    </row>
    <row r="364" spans="1:6" ht="12.75" customHeight="1" x14ac:dyDescent="0.2">
      <c r="A364" s="53">
        <v>421</v>
      </c>
      <c r="B364" s="85" t="s">
        <v>759</v>
      </c>
      <c r="C364" s="50" t="s">
        <v>760</v>
      </c>
      <c r="D364" s="51">
        <f t="shared" ref="D364:E364" si="100">SUM(D365:D368)</f>
        <v>193912.24</v>
      </c>
      <c r="E364" s="51">
        <f t="shared" si="100"/>
        <v>1816915.9100000001</v>
      </c>
      <c r="F364" s="52">
        <f t="shared" si="81"/>
        <v>936.97845478965132</v>
      </c>
    </row>
    <row r="365" spans="1:6" ht="12.75" customHeight="1" x14ac:dyDescent="0.2">
      <c r="A365" s="53">
        <v>4211</v>
      </c>
      <c r="B365" s="85" t="s">
        <v>665</v>
      </c>
      <c r="C365" s="50" t="s">
        <v>761</v>
      </c>
      <c r="D365" s="242">
        <v>0</v>
      </c>
      <c r="E365" s="242">
        <v>14050</v>
      </c>
      <c r="F365" s="52" t="str">
        <f t="shared" si="81"/>
        <v>-</v>
      </c>
    </row>
    <row r="366" spans="1:6" ht="12.75" customHeight="1" x14ac:dyDescent="0.2">
      <c r="A366" s="53">
        <v>4212</v>
      </c>
      <c r="B366" s="85" t="s">
        <v>667</v>
      </c>
      <c r="C366" s="50" t="s">
        <v>762</v>
      </c>
      <c r="D366" s="242">
        <v>65532.28</v>
      </c>
      <c r="E366" s="242">
        <v>1616155.85</v>
      </c>
      <c r="F366" s="52">
        <f t="shared" si="81"/>
        <v>2466.1981087793679</v>
      </c>
    </row>
    <row r="367" spans="1:6" ht="12.75" customHeight="1" x14ac:dyDescent="0.2">
      <c r="A367" s="53">
        <v>4213</v>
      </c>
      <c r="B367" s="85" t="s">
        <v>669</v>
      </c>
      <c r="C367" s="50" t="s">
        <v>763</v>
      </c>
      <c r="D367" s="242">
        <v>118829.5</v>
      </c>
      <c r="E367" s="242">
        <v>173620.06</v>
      </c>
      <c r="F367" s="52">
        <f t="shared" si="81"/>
        <v>146.10855048620081</v>
      </c>
    </row>
    <row r="368" spans="1:6" ht="12.75" customHeight="1" x14ac:dyDescent="0.2">
      <c r="A368" s="53">
        <v>4214</v>
      </c>
      <c r="B368" s="85" t="s">
        <v>671</v>
      </c>
      <c r="C368" s="50" t="s">
        <v>764</v>
      </c>
      <c r="D368" s="242">
        <v>9550.4599999999991</v>
      </c>
      <c r="E368" s="242">
        <v>13090</v>
      </c>
      <c r="F368" s="52">
        <f t="shared" si="81"/>
        <v>137.06146091392458</v>
      </c>
    </row>
    <row r="369" spans="1:6" ht="12.75" customHeight="1" x14ac:dyDescent="0.2">
      <c r="A369" s="53">
        <v>422</v>
      </c>
      <c r="B369" s="85" t="s">
        <v>765</v>
      </c>
      <c r="C369" s="50" t="s">
        <v>766</v>
      </c>
      <c r="D369" s="51">
        <f t="shared" ref="D369:E369" si="101">SUM(D370:D377)</f>
        <v>127777.71</v>
      </c>
      <c r="E369" s="51">
        <f t="shared" si="101"/>
        <v>259910.94</v>
      </c>
      <c r="F369" s="52">
        <f t="shared" si="81"/>
        <v>203.40866963416389</v>
      </c>
    </row>
    <row r="370" spans="1:6" ht="12.75" customHeight="1" x14ac:dyDescent="0.2">
      <c r="A370" s="53">
        <v>4221</v>
      </c>
      <c r="B370" s="85" t="s">
        <v>675</v>
      </c>
      <c r="C370" s="50" t="s">
        <v>767</v>
      </c>
      <c r="D370" s="242">
        <v>5559.09</v>
      </c>
      <c r="E370" s="242">
        <v>9088.01</v>
      </c>
      <c r="F370" s="52">
        <f t="shared" si="81"/>
        <v>163.48017391335631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1615.24</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120603.38</v>
      </c>
      <c r="E376" s="242">
        <v>250822.93</v>
      </c>
      <c r="F376" s="52">
        <f t="shared" si="81"/>
        <v>207.97338349887039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325656.36</v>
      </c>
      <c r="E408" s="51">
        <f t="shared" si="111"/>
        <v>1853553.1400000001</v>
      </c>
      <c r="F408" s="52">
        <f t="shared" si="81"/>
        <v>569.17455565738078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1405762.8399999999</v>
      </c>
      <c r="E412" s="51">
        <f>E6+E298</f>
        <v>1793909.9</v>
      </c>
      <c r="F412" s="52">
        <f t="shared" si="81"/>
        <v>127.61113389510284</v>
      </c>
    </row>
    <row r="413" spans="1:6" ht="12.75" customHeight="1" x14ac:dyDescent="0.2">
      <c r="A413" s="53" t="s">
        <v>609</v>
      </c>
      <c r="B413" s="85" t="s">
        <v>832</v>
      </c>
      <c r="C413" s="50" t="s">
        <v>833</v>
      </c>
      <c r="D413" s="51">
        <f t="shared" ref="D413:E413" si="112">D289+D350</f>
        <v>1204974.71</v>
      </c>
      <c r="E413" s="51">
        <f t="shared" si="112"/>
        <v>3040203.46</v>
      </c>
      <c r="F413" s="52">
        <f t="shared" si="81"/>
        <v>252.30433757402261</v>
      </c>
    </row>
    <row r="414" spans="1:6" ht="12.75" customHeight="1" x14ac:dyDescent="0.2">
      <c r="A414" s="53" t="s">
        <v>609</v>
      </c>
      <c r="B414" s="85" t="s">
        <v>834</v>
      </c>
      <c r="C414" s="50" t="s">
        <v>835</v>
      </c>
      <c r="D414" s="51">
        <f t="shared" ref="D414:E414" si="113">IF(D412&gt;=D413,D412-D413,0)</f>
        <v>200788.12999999989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1246293.56</v>
      </c>
      <c r="F415" s="52" t="str">
        <f t="shared" si="81"/>
        <v>-</v>
      </c>
    </row>
    <row r="416" spans="1:6" ht="12.75" customHeight="1" x14ac:dyDescent="0.2">
      <c r="A416" s="60" t="s">
        <v>838</v>
      </c>
      <c r="B416" s="232" t="s">
        <v>839</v>
      </c>
      <c r="C416" s="61" t="s">
        <v>840</v>
      </c>
      <c r="D416" s="51">
        <f t="shared" ref="D416:E416" si="115">IF(D292-D293+D409-D410&gt;=0,D292-D293+D409-D410,0)</f>
        <v>383476.55</v>
      </c>
      <c r="E416" s="51">
        <f t="shared" si="115"/>
        <v>563229.37</v>
      </c>
      <c r="F416" s="52">
        <f t="shared" si="81"/>
        <v>146.87452726900773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21548.47</v>
      </c>
      <c r="E418" s="62">
        <f t="shared" si="117"/>
        <v>21487.59</v>
      </c>
      <c r="F418" s="57">
        <f t="shared" si="81"/>
        <v>99.717474140855472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1247250.83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1247250.83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1247250.83</v>
      </c>
      <c r="F490" s="52" t="str">
        <f t="shared" si="119"/>
        <v>-</v>
      </c>
    </row>
    <row r="491" spans="1:6" ht="12.75" customHeight="1" x14ac:dyDescent="0.2">
      <c r="A491" s="53">
        <v>8422</v>
      </c>
      <c r="B491" s="85" t="s">
        <v>989</v>
      </c>
      <c r="C491" s="50" t="s">
        <v>990</v>
      </c>
      <c r="D491" s="242">
        <v>0</v>
      </c>
      <c r="E491" s="242">
        <v>1247250.83</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1247250.83</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1405762.8399999999</v>
      </c>
      <c r="E639" s="51">
        <f t="shared" si="180"/>
        <v>3041160.73</v>
      </c>
      <c r="F639" s="52">
        <f t="shared" si="119"/>
        <v>216.3352624970511</v>
      </c>
    </row>
    <row r="640" spans="1:6" ht="12.75" customHeight="1" x14ac:dyDescent="0.2">
      <c r="A640" s="53" t="s">
        <v>609</v>
      </c>
      <c r="B640" s="85" t="s">
        <v>1278</v>
      </c>
      <c r="C640" s="50" t="s">
        <v>1279</v>
      </c>
      <c r="D640" s="51">
        <f t="shared" ref="D640:E640" si="181">D413+D528</f>
        <v>1204974.71</v>
      </c>
      <c r="E640" s="51">
        <f t="shared" si="181"/>
        <v>3040203.46</v>
      </c>
      <c r="F640" s="52">
        <f t="shared" si="119"/>
        <v>252.30433757402261</v>
      </c>
    </row>
    <row r="641" spans="1:6" ht="12.75" customHeight="1" x14ac:dyDescent="0.2">
      <c r="A641" s="53" t="s">
        <v>609</v>
      </c>
      <c r="B641" s="85" t="s">
        <v>1280</v>
      </c>
      <c r="C641" s="50" t="s">
        <v>1281</v>
      </c>
      <c r="D641" s="51">
        <f t="shared" ref="D641:E641" si="182">IF(D639&gt;=D640,D639-D640,0)</f>
        <v>200788.12999999989</v>
      </c>
      <c r="E641" s="51">
        <f t="shared" si="182"/>
        <v>957.27000000001863</v>
      </c>
      <c r="F641" s="52">
        <f t="shared" si="119"/>
        <v>0.47675627040304586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383476.55</v>
      </c>
      <c r="E643" s="51">
        <f t="shared" si="184"/>
        <v>563229.37</v>
      </c>
      <c r="F643" s="52">
        <f t="shared" si="119"/>
        <v>146.87452726900773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584264.67999999993</v>
      </c>
      <c r="E645" s="51">
        <f t="shared" si="186"/>
        <v>564186.64</v>
      </c>
      <c r="F645" s="52">
        <f t="shared" si="119"/>
        <v>96.563536923026064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415107.46</v>
      </c>
      <c r="E649" s="242">
        <v>718806.04</v>
      </c>
      <c r="F649" s="52">
        <f t="shared" ref="F649:F724" si="188">IF(D649&lt;&gt;0,IF(E649/D649&gt;=100,"&gt;&gt;100",E649/D649*100),"-")</f>
        <v>173.1614363182006</v>
      </c>
    </row>
    <row r="650" spans="1:6" ht="12.75" customHeight="1" x14ac:dyDescent="0.2">
      <c r="A650" s="53" t="s">
        <v>1297</v>
      </c>
      <c r="B650" s="85" t="s">
        <v>1298</v>
      </c>
      <c r="C650" s="50" t="s">
        <v>1297</v>
      </c>
      <c r="D650" s="242">
        <v>1518938.11</v>
      </c>
      <c r="E650" s="242">
        <v>2691016.22</v>
      </c>
      <c r="F650" s="52">
        <f t="shared" si="188"/>
        <v>177.16430987435032</v>
      </c>
    </row>
    <row r="651" spans="1:6" ht="12.75" customHeight="1" x14ac:dyDescent="0.2">
      <c r="A651" s="53" t="s">
        <v>1299</v>
      </c>
      <c r="B651" s="85" t="s">
        <v>1300</v>
      </c>
      <c r="C651" s="50" t="s">
        <v>1299</v>
      </c>
      <c r="D651" s="242">
        <v>1215239.53</v>
      </c>
      <c r="E651" s="242">
        <v>2245914.14</v>
      </c>
      <c r="F651" s="52">
        <f t="shared" si="188"/>
        <v>184.81246573669307</v>
      </c>
    </row>
    <row r="652" spans="1:6" ht="24" x14ac:dyDescent="0.2">
      <c r="A652" s="53">
        <v>11</v>
      </c>
      <c r="B652" s="85" t="s">
        <v>1301</v>
      </c>
      <c r="C652" s="50" t="s">
        <v>1302</v>
      </c>
      <c r="D652" s="51">
        <f t="shared" ref="D652:E652" si="189">+D649+D650-D651</f>
        <v>718806.04</v>
      </c>
      <c r="E652" s="51">
        <f t="shared" si="189"/>
        <v>1163908.1200000001</v>
      </c>
      <c r="F652" s="52">
        <f t="shared" si="188"/>
        <v>161.92241790288796</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5.5</v>
      </c>
      <c r="F655" s="52">
        <f t="shared" si="188"/>
        <v>110.00000000000001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6079.12</v>
      </c>
      <c r="E657" s="242">
        <v>12372</v>
      </c>
      <c r="F657" s="52">
        <f t="shared" si="188"/>
        <v>203.51629841161221</v>
      </c>
    </row>
    <row r="658" spans="1:6" ht="12.75" customHeight="1" x14ac:dyDescent="0.2">
      <c r="A658" s="53">
        <v>61315</v>
      </c>
      <c r="B658" s="85" t="s">
        <v>1314</v>
      </c>
      <c r="C658" s="50" t="s">
        <v>1315</v>
      </c>
      <c r="D658" s="242">
        <v>305.26</v>
      </c>
      <c r="E658" s="242">
        <v>245</v>
      </c>
      <c r="F658" s="52">
        <f t="shared" si="188"/>
        <v>80.259450959837523</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616482</v>
      </c>
      <c r="E661" s="242">
        <v>762946.32</v>
      </c>
      <c r="F661" s="52">
        <f t="shared" si="188"/>
        <v>123.75808539422076</v>
      </c>
    </row>
    <row r="662" spans="1:6" ht="12.75" customHeight="1" x14ac:dyDescent="0.2">
      <c r="A662" s="53">
        <v>63312</v>
      </c>
      <c r="B662" s="85" t="s">
        <v>1322</v>
      </c>
      <c r="C662" s="50" t="s">
        <v>1323</v>
      </c>
      <c r="D662" s="242">
        <v>2141.6999999999998</v>
      </c>
      <c r="E662" s="242">
        <v>3245</v>
      </c>
      <c r="F662" s="52">
        <f t="shared" si="188"/>
        <v>151.51515151515153</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77470.5</v>
      </c>
      <c r="E665" s="242">
        <v>30000</v>
      </c>
      <c r="F665" s="52">
        <f t="shared" si="188"/>
        <v>38.724417681569115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19365.22</v>
      </c>
      <c r="E669" s="242">
        <v>17113.75</v>
      </c>
      <c r="F669" s="52">
        <f t="shared" si="188"/>
        <v>88.373640991426896</v>
      </c>
    </row>
    <row r="670" spans="1:6" ht="12.75" customHeight="1" x14ac:dyDescent="0.2">
      <c r="A670" s="53">
        <v>63415</v>
      </c>
      <c r="B670" s="85" t="s">
        <v>1338</v>
      </c>
      <c r="C670" s="50" t="s">
        <v>1339</v>
      </c>
      <c r="D670" s="242">
        <v>37998.17</v>
      </c>
      <c r="E670" s="242">
        <v>1000</v>
      </c>
      <c r="F670" s="52">
        <f t="shared" si="188"/>
        <v>2.6317056847737672</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2716.83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560</v>
      </c>
      <c r="F717" s="52" t="str">
        <f t="shared" si="188"/>
        <v>-</v>
      </c>
    </row>
    <row r="718" spans="1:6" ht="12.75" customHeight="1" x14ac:dyDescent="0.2">
      <c r="A718" s="53">
        <v>32121</v>
      </c>
      <c r="B718" s="85" t="s">
        <v>1416</v>
      </c>
      <c r="C718" s="50" t="s">
        <v>1417</v>
      </c>
      <c r="D718" s="242">
        <v>7269.4</v>
      </c>
      <c r="E718" s="242">
        <v>7443.08</v>
      </c>
      <c r="F718" s="52">
        <f t="shared" si="188"/>
        <v>102.38919305582303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55</v>
      </c>
      <c r="E720" s="242">
        <v>0</v>
      </c>
      <c r="F720" s="52">
        <f t="shared" si="188"/>
        <v>0</v>
      </c>
    </row>
    <row r="721" spans="1:6" ht="12.75" customHeight="1" x14ac:dyDescent="0.2">
      <c r="A721" s="53" t="s">
        <v>1422</v>
      </c>
      <c r="B721" s="85" t="s">
        <v>1423</v>
      </c>
      <c r="C721" s="50" t="s">
        <v>1422</v>
      </c>
      <c r="D721" s="242">
        <v>7663.32</v>
      </c>
      <c r="E721" s="242">
        <v>5190.41</v>
      </c>
      <c r="F721" s="52">
        <f t="shared" si="188"/>
        <v>67.730565864403417</v>
      </c>
    </row>
    <row r="722" spans="1:6" ht="12.75" customHeight="1" x14ac:dyDescent="0.2">
      <c r="A722" s="53" t="s">
        <v>1424</v>
      </c>
      <c r="B722" s="85" t="s">
        <v>1425</v>
      </c>
      <c r="C722" s="50" t="s">
        <v>1424</v>
      </c>
      <c r="D722" s="242">
        <v>36593.760000000002</v>
      </c>
      <c r="E722" s="242">
        <v>33972.47</v>
      </c>
      <c r="F722" s="52">
        <f t="shared" si="188"/>
        <v>92.836784194900986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4590.13</v>
      </c>
      <c r="E725" s="242">
        <v>7231.53</v>
      </c>
      <c r="F725" s="52">
        <f t="shared" ref="F725:F979" si="190">IF(D725&lt;&gt;0,IF(E725/D725&gt;=100,"&gt;&gt;100",E725/D725*100),"-")</f>
        <v>157.5452111378109</v>
      </c>
    </row>
    <row r="726" spans="1:6" ht="12.75" customHeight="1" x14ac:dyDescent="0.2">
      <c r="A726" s="53" t="s">
        <v>1432</v>
      </c>
      <c r="B726" s="85" t="s">
        <v>1433</v>
      </c>
      <c r="C726" s="50" t="s">
        <v>1432</v>
      </c>
      <c r="D726" s="242">
        <v>642.04999999999995</v>
      </c>
      <c r="E726" s="242">
        <v>55</v>
      </c>
      <c r="F726" s="52">
        <f t="shared" si="190"/>
        <v>8.5663110349661249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1386</v>
      </c>
      <c r="E759" s="242">
        <v>1260</v>
      </c>
      <c r="F759" s="52">
        <f t="shared" si="190"/>
        <v>90.909090909090907</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5808.85</v>
      </c>
      <c r="E763" s="242">
        <v>8013.99</v>
      </c>
      <c r="F763" s="52">
        <f t="shared" si="190"/>
        <v>137.96173080730262</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11325</v>
      </c>
      <c r="E818" s="242">
        <v>11080</v>
      </c>
      <c r="F818" s="52">
        <f t="shared" si="190"/>
        <v>97.836644591611474</v>
      </c>
    </row>
    <row r="819" spans="1:6" ht="12.75" customHeight="1" x14ac:dyDescent="0.2">
      <c r="A819" s="53">
        <v>37215</v>
      </c>
      <c r="B819" s="85" t="s">
        <v>1618</v>
      </c>
      <c r="C819" s="50" t="s">
        <v>1619</v>
      </c>
      <c r="D819" s="242">
        <v>8892.5400000000009</v>
      </c>
      <c r="E819" s="242">
        <v>14897.22</v>
      </c>
      <c r="F819" s="52">
        <f t="shared" si="190"/>
        <v>167.52491414151635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7735.4</v>
      </c>
      <c r="E823" s="242">
        <v>10348.9</v>
      </c>
      <c r="F823" s="52">
        <f t="shared" si="190"/>
        <v>133.78622954210513</v>
      </c>
    </row>
    <row r="824" spans="1:6" ht="12.75" customHeight="1" x14ac:dyDescent="0.2">
      <c r="A824" s="53">
        <v>37221</v>
      </c>
      <c r="B824" s="85" t="s">
        <v>1628</v>
      </c>
      <c r="C824" s="50" t="s">
        <v>1629</v>
      </c>
      <c r="D824" s="242">
        <v>4783.92</v>
      </c>
      <c r="E824" s="242">
        <v>5804.65</v>
      </c>
      <c r="F824" s="52">
        <f t="shared" si="190"/>
        <v>121.33668623221124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200</v>
      </c>
      <c r="E826" s="242">
        <v>1700</v>
      </c>
      <c r="F826" s="52">
        <f t="shared" si="190"/>
        <v>850</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206.4</v>
      </c>
      <c r="E828" s="242">
        <v>15109.26</v>
      </c>
      <c r="F828" s="52">
        <f t="shared" si="190"/>
        <v>7320.3779069767434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680000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7628413.790000001</v>
      </c>
      <c r="E6" s="229">
        <f t="shared" si="0"/>
        <v>9567720.2000000011</v>
      </c>
      <c r="F6" s="230">
        <f t="shared" ref="F6:F260" si="1">IF(D6&gt;0,IF(E6/D6&gt;=100,"&gt;&gt;100",E6/D6*100),"-")</f>
        <v>125.4221449358478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5890166.1000000006</v>
      </c>
      <c r="E7" s="104">
        <f t="shared" si="2"/>
        <v>7388151.3100000005</v>
      </c>
      <c r="F7" s="93">
        <f t="shared" si="1"/>
        <v>125.43196888794019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1346319.78</v>
      </c>
      <c r="E8" s="104">
        <f>E9+E10-E11</f>
        <v>1346319.78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1346319.78</v>
      </c>
      <c r="E9" s="247">
        <v>1346319.78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885.53</v>
      </c>
      <c r="E10" s="247">
        <v>885.53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885.53</v>
      </c>
      <c r="E11" s="247">
        <v>885.53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3661992.9100000006</v>
      </c>
      <c r="E12" s="104">
        <f t="shared" si="3"/>
        <v>3661992.9100000006</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3125439.5300000003</v>
      </c>
      <c r="E13" s="104">
        <f t="shared" si="4"/>
        <v>3125439.5300000003</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1900934.06</v>
      </c>
      <c r="E15" s="247">
        <v>1900934.06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1607936.17</v>
      </c>
      <c r="E16" s="247">
        <v>1607936.17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894143.76</v>
      </c>
      <c r="E17" s="247">
        <v>894143.76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1277574.46</v>
      </c>
      <c r="E18" s="247">
        <v>1277574.46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277455.11999999994</v>
      </c>
      <c r="E19" s="104">
        <f t="shared" si="5"/>
        <v>277455.11999999994</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146324.07</v>
      </c>
      <c r="E20" s="247">
        <v>146324.07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15228.19</v>
      </c>
      <c r="E21" s="247">
        <v>15228.19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89809.12</v>
      </c>
      <c r="E22" s="247">
        <v>89809.12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136724.31</v>
      </c>
      <c r="E25" s="247">
        <v>136724.31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232668.02</v>
      </c>
      <c r="E26" s="247">
        <v>232668.02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343298.59</v>
      </c>
      <c r="E28" s="247">
        <v>343298.59</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7069.6699999999983</v>
      </c>
      <c r="E29" s="104">
        <f t="shared" si="6"/>
        <v>7069.6699999999983</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19391.099999999999</v>
      </c>
      <c r="E30" s="247">
        <v>19391.099999999999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12321.43</v>
      </c>
      <c r="E34" s="247">
        <v>12321.43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1154.7</v>
      </c>
      <c r="E35" s="104">
        <f t="shared" si="7"/>
        <v>1154.7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1154.7</v>
      </c>
      <c r="E37" s="247">
        <v>1154.7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250873.88999999998</v>
      </c>
      <c r="E45" s="104">
        <f t="shared" si="9"/>
        <v>250873.88999999998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7846.57</v>
      </c>
      <c r="E47" s="247">
        <v>7846.57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127860.58</v>
      </c>
      <c r="E48" s="247">
        <v>127860.58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123013.31</v>
      </c>
      <c r="E49" s="247">
        <v>123013.31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7846.57</v>
      </c>
      <c r="E50" s="247">
        <v>7846.57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9512.7999999999993</v>
      </c>
      <c r="E54" s="247">
        <v>9512.7999999999993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9512.7999999999993</v>
      </c>
      <c r="E55" s="247">
        <v>9512.7999999999993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881853.41</v>
      </c>
      <c r="E56" s="104">
        <f t="shared" si="11"/>
        <v>2379838.62</v>
      </c>
      <c r="F56" s="93">
        <f t="shared" si="1"/>
        <v>269.86782531123856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881853.41</v>
      </c>
      <c r="E57" s="247">
        <v>881853.41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1497985.21</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1738247.69</v>
      </c>
      <c r="E68" s="104">
        <f t="shared" si="13"/>
        <v>2179568.89</v>
      </c>
      <c r="F68" s="93">
        <f t="shared" si="1"/>
        <v>125.38885583101222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718806.04</v>
      </c>
      <c r="E69" s="104">
        <f t="shared" si="14"/>
        <v>1163908.1200000001</v>
      </c>
      <c r="F69" s="93">
        <f t="shared" si="1"/>
        <v>161.92241790288796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718806.04</v>
      </c>
      <c r="E70" s="104">
        <f t="shared" si="15"/>
        <v>1163908.1200000001</v>
      </c>
      <c r="F70" s="93">
        <f t="shared" si="1"/>
        <v>161.92241790288796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718806.04</v>
      </c>
      <c r="E72" s="247">
        <v>1163908.1200000001</v>
      </c>
      <c r="F72" s="93">
        <f t="shared" si="1"/>
        <v>161.92241790288796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993142.15</v>
      </c>
      <c r="E134" s="104">
        <f t="shared" si="23"/>
        <v>993142.15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993142.15</v>
      </c>
      <c r="E135" s="104">
        <f t="shared" si="24"/>
        <v>993142.15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993142.15</v>
      </c>
      <c r="E139" s="247">
        <v>993142.15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22429.5</v>
      </c>
      <c r="E146" s="104">
        <f t="shared" si="26"/>
        <v>22368.620000000003</v>
      </c>
      <c r="F146" s="93">
        <f t="shared" si="1"/>
        <v>99.728571747029591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7126.96</v>
      </c>
      <c r="E147" s="247">
        <v>5505.91</v>
      </c>
      <c r="F147" s="93">
        <f t="shared" si="1"/>
        <v>77.254678011382126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5521.56</v>
      </c>
      <c r="E158" s="247">
        <v>5703.27</v>
      </c>
      <c r="F158" s="93">
        <f t="shared" si="1"/>
        <v>103.29091778410448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18019.68</v>
      </c>
      <c r="E159" s="247">
        <v>20415.25</v>
      </c>
      <c r="F159" s="93">
        <f t="shared" si="1"/>
        <v>113.2941872441686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1017.11</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9255.81</v>
      </c>
      <c r="E163" s="247">
        <v>9255.81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3870</v>
      </c>
      <c r="E164" s="104">
        <f t="shared" si="28"/>
        <v>150</v>
      </c>
      <c r="F164" s="93">
        <f t="shared" si="1"/>
        <v>3.8759689922480618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3870</v>
      </c>
      <c r="E166" s="247">
        <v>150</v>
      </c>
      <c r="F166" s="93">
        <f t="shared" si="1"/>
        <v>3.8759689922480618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7628413.79</v>
      </c>
      <c r="E175" s="104">
        <f t="shared" si="30"/>
        <v>9567720.1999999993</v>
      </c>
      <c r="F175" s="93">
        <f t="shared" si="1"/>
        <v>125.42214493584778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135422.41</v>
      </c>
      <c r="E176" s="104">
        <f t="shared" si="31"/>
        <v>2098587.7399999998</v>
      </c>
      <c r="F176" s="93">
        <f t="shared" si="1"/>
        <v>1549.6606063944657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62667.040000000008</v>
      </c>
      <c r="E177" s="104">
        <f t="shared" si="32"/>
        <v>73179.48</v>
      </c>
      <c r="F177" s="93">
        <f t="shared" si="1"/>
        <v>116.77507027617706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7850.23</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13888.33</v>
      </c>
      <c r="E179" s="247">
        <v>51179.59</v>
      </c>
      <c r="F179" s="93">
        <f t="shared" si="1"/>
        <v>368.50787675696068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95.99</v>
      </c>
      <c r="E180" s="104">
        <f t="shared" si="33"/>
        <v>74.03</v>
      </c>
      <c r="F180" s="93">
        <f t="shared" si="1"/>
        <v>77.122616939264503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95.99</v>
      </c>
      <c r="E183" s="247">
        <v>74.03</v>
      </c>
      <c r="F183" s="93">
        <f t="shared" si="1"/>
        <v>77.122616939264503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1310.6099999999999</v>
      </c>
      <c r="E184" s="247">
        <v>11406.05</v>
      </c>
      <c r="F184" s="93">
        <f t="shared" si="1"/>
        <v>870.28559220515638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861.87</v>
      </c>
      <c r="E186" s="247">
        <v>950.03</v>
      </c>
      <c r="F186" s="93">
        <f t="shared" si="1"/>
        <v>110.2289208349287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996.87</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38660.01</v>
      </c>
      <c r="E188" s="247">
        <v>8572.91</v>
      </c>
      <c r="F188" s="93">
        <f t="shared" si="1"/>
        <v>22.175136529969855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72755.37</v>
      </c>
      <c r="E189" s="247">
        <v>256955.07</v>
      </c>
      <c r="F189" s="93">
        <f t="shared" si="1"/>
        <v>353.17677581737269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1768453.19</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1768453.19</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1768453.19</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7492991.3799999999</v>
      </c>
      <c r="E237" s="104">
        <f t="shared" si="41"/>
        <v>7469132.46</v>
      </c>
      <c r="F237" s="93">
        <f t="shared" si="1"/>
        <v>99.681583511977834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6883308.2300000004</v>
      </c>
      <c r="E238" s="104">
        <f t="shared" si="42"/>
        <v>6883308.2300000004</v>
      </c>
      <c r="F238" s="93">
        <f t="shared" si="1"/>
        <v>100</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6883308.2300000004</v>
      </c>
      <c r="E239" s="104">
        <f t="shared" si="43"/>
        <v>6883308.2300000004</v>
      </c>
      <c r="F239" s="93">
        <f t="shared" si="1"/>
        <v>100</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5435007.0800000001</v>
      </c>
      <c r="E240" s="247">
        <v>5435007.0800000001</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1448301.15</v>
      </c>
      <c r="E241" s="247">
        <v>1448301.15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584264.68000000005</v>
      </c>
      <c r="E245" s="104">
        <f t="shared" si="45"/>
        <v>564186.64</v>
      </c>
      <c r="F245" s="93">
        <f t="shared" si="1"/>
        <v>96.563536923026049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811210.54</v>
      </c>
      <c r="E246" s="104">
        <f t="shared" si="46"/>
        <v>564186.64</v>
      </c>
      <c r="F246" s="93">
        <f t="shared" si="1"/>
        <v>69.548731455091797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811210.54</v>
      </c>
      <c r="E247" s="247">
        <v>564186.64</v>
      </c>
      <c r="F247" s="93">
        <f t="shared" si="1"/>
        <v>69.548731455091797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226945.86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226945.86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21548.47</v>
      </c>
      <c r="E255" s="247">
        <v>21487.59</v>
      </c>
      <c r="F255" s="93">
        <f t="shared" si="1"/>
        <v>99.717474140855472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3870</v>
      </c>
      <c r="E256" s="247">
        <v>150</v>
      </c>
      <c r="F256" s="93">
        <f t="shared" si="1"/>
        <v>3.8759689922480618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950271.7</v>
      </c>
      <c r="E259" s="104">
        <f t="shared" si="49"/>
        <v>950271.7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950271.7</v>
      </c>
      <c r="E260" s="248">
        <v>950271.7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30314.799999999999</v>
      </c>
      <c r="E264" s="247">
        <v>5505.91</v>
      </c>
      <c r="F264" s="93">
        <f t="shared" si="50"/>
        <v>18.162448704923008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1370.51</v>
      </c>
      <c r="E265" s="247">
        <v>26118.52</v>
      </c>
      <c r="F265" s="93">
        <f t="shared" si="50"/>
        <v>1905.7518733901979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311.66000000000003</v>
      </c>
      <c r="E266" s="247">
        <v>150</v>
      </c>
      <c r="F266" s="93">
        <f t="shared" si="50"/>
        <v>48.129371751267399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3558.34</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1294.43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61372.61</v>
      </c>
      <c r="E288" s="247">
        <v>73179.48</v>
      </c>
      <c r="F288" s="93">
        <f t="shared" si="50"/>
        <v>119.23801187533005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72755.37</v>
      </c>
      <c r="E290" s="247">
        <v>256955.07</v>
      </c>
      <c r="F290" s="93">
        <f t="shared" si="50"/>
        <v>353.17677581737269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1768453.19</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37150.82</v>
      </c>
      <c r="E297" s="247">
        <v>4470</v>
      </c>
      <c r="F297" s="93">
        <f t="shared" si="50"/>
        <v>12.032035901226406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575.16</v>
      </c>
      <c r="E298" s="247">
        <v>3221.88</v>
      </c>
      <c r="F298" s="93">
        <f t="shared" si="50"/>
        <v>560.17108282912579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880.03</v>
      </c>
      <c r="E299" s="247">
        <v>881.03</v>
      </c>
      <c r="F299" s="93">
        <f t="shared" si="50"/>
        <v>100.11363248980147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292411.38</v>
      </c>
      <c r="E5" s="79">
        <f t="shared" si="0"/>
        <v>335030.7</v>
      </c>
      <c r="F5" s="80">
        <f t="shared" ref="F5:F141" si="1">IF(D5&gt;0,IF(E5/D5&gt;=100,"&gt;&gt;100",E5/D5*100),"-")</f>
        <v>114.57512358103163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220369.74</v>
      </c>
      <c r="E6" s="81">
        <f t="shared" si="2"/>
        <v>247319.67999999999</v>
      </c>
      <c r="F6" s="63">
        <f t="shared" si="1"/>
        <v>112.22941952012104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123735.11</v>
      </c>
      <c r="E7" s="249">
        <v>149044.07999999999</v>
      </c>
      <c r="F7" s="63">
        <f t="shared" si="1"/>
        <v>120.45415403922135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844.62</v>
      </c>
      <c r="E8" s="249">
        <v>2643.4</v>
      </c>
      <c r="F8" s="63">
        <f t="shared" si="1"/>
        <v>312.9691458880917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95790.01</v>
      </c>
      <c r="E9" s="249">
        <v>95632.2</v>
      </c>
      <c r="F9" s="63">
        <f t="shared" si="1"/>
        <v>99.83525421909863</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72041.64</v>
      </c>
      <c r="E13" s="81">
        <f t="shared" si="4"/>
        <v>87711.02</v>
      </c>
      <c r="F13" s="63">
        <f t="shared" si="1"/>
        <v>121.75044876824015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72041.64</v>
      </c>
      <c r="E14" s="249">
        <v>87711.02</v>
      </c>
      <c r="F14" s="63">
        <f t="shared" si="1"/>
        <v>121.75044876824015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3063.9</v>
      </c>
      <c r="E22" s="81">
        <f t="shared" si="5"/>
        <v>4981.1000000000004</v>
      </c>
      <c r="F22" s="63">
        <f t="shared" si="1"/>
        <v>162.57384379385752</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3063.9</v>
      </c>
      <c r="E24" s="249">
        <v>4981.1000000000004</v>
      </c>
      <c r="F24" s="63">
        <f t="shared" si="1"/>
        <v>162.57384379385752</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29073.47</v>
      </c>
      <c r="E28" s="81">
        <f t="shared" si="6"/>
        <v>38692.620000000003</v>
      </c>
      <c r="F28" s="63">
        <f t="shared" si="1"/>
        <v>133.08566194540933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29073.47</v>
      </c>
      <c r="E30" s="249">
        <v>38692.620000000003</v>
      </c>
      <c r="F30" s="63">
        <f t="shared" si="1"/>
        <v>133.08566194540933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288384.64000000001</v>
      </c>
      <c r="E75" s="81">
        <f t="shared" si="15"/>
        <v>241058.61</v>
      </c>
      <c r="F75" s="63">
        <f t="shared" si="1"/>
        <v>83.589268138552725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288384.64000000001</v>
      </c>
      <c r="E81" s="249">
        <v>241058.61</v>
      </c>
      <c r="F81" s="63">
        <f t="shared" si="1"/>
        <v>83.589268138552725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365007.13</v>
      </c>
      <c r="E82" s="81">
        <f t="shared" si="16"/>
        <v>385430.24000000005</v>
      </c>
      <c r="F82" s="63">
        <f t="shared" si="1"/>
        <v>105.59526330348672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57480</v>
      </c>
      <c r="E83" s="249">
        <v>46680</v>
      </c>
      <c r="F83" s="63">
        <f t="shared" si="1"/>
        <v>81.210855949895617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172891.35</v>
      </c>
      <c r="E84" s="249">
        <v>231893.66</v>
      </c>
      <c r="F84" s="63">
        <f t="shared" si="1"/>
        <v>134.12681432587576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134635.78</v>
      </c>
      <c r="E88" s="249">
        <v>106856.58</v>
      </c>
      <c r="F88" s="63">
        <f t="shared" si="1"/>
        <v>79.367148910935853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12879.22</v>
      </c>
      <c r="E89" s="81">
        <f t="shared" si="17"/>
        <v>14019.21</v>
      </c>
      <c r="F89" s="63">
        <f t="shared" si="1"/>
        <v>108.85139006865323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12879.22</v>
      </c>
      <c r="E106" s="249">
        <v>14019.21</v>
      </c>
      <c r="F106" s="63">
        <f t="shared" si="1"/>
        <v>108.85139006865323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2660</v>
      </c>
      <c r="E107" s="81">
        <f t="shared" si="21"/>
        <v>3739.05</v>
      </c>
      <c r="F107" s="63">
        <f t="shared" si="1"/>
        <v>140.56578947368422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2660</v>
      </c>
      <c r="E108" s="249">
        <v>3739.05</v>
      </c>
      <c r="F108" s="63">
        <f t="shared" si="1"/>
        <v>140.56578947368422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194061.96</v>
      </c>
      <c r="E114" s="81">
        <f t="shared" si="22"/>
        <v>1975555.9600000002</v>
      </c>
      <c r="F114" s="63">
        <f t="shared" si="1"/>
        <v>1018.002683266726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181674.02</v>
      </c>
      <c r="E115" s="81">
        <f t="shared" si="23"/>
        <v>1958419.84</v>
      </c>
      <c r="F115" s="63">
        <f t="shared" si="1"/>
        <v>1077.9856360309527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154301.07999999999</v>
      </c>
      <c r="E116" s="249">
        <v>1949733.87</v>
      </c>
      <c r="F116" s="63">
        <f t="shared" si="1"/>
        <v>1263.5905529630772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27372.94</v>
      </c>
      <c r="E117" s="249">
        <v>8685.9699999999993</v>
      </c>
      <c r="F117" s="63">
        <f t="shared" si="1"/>
        <v>31.731958642367243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4490.84</v>
      </c>
      <c r="E118" s="81">
        <f t="shared" si="24"/>
        <v>3200</v>
      </c>
      <c r="F118" s="63">
        <f t="shared" si="1"/>
        <v>71.256156977313822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4490.84</v>
      </c>
      <c r="E120" s="249">
        <v>3200</v>
      </c>
      <c r="F120" s="63">
        <f t="shared" si="1"/>
        <v>71.256156977313822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7897.1</v>
      </c>
      <c r="E122" s="81">
        <f t="shared" si="25"/>
        <v>13936.12</v>
      </c>
      <c r="F122" s="63">
        <f t="shared" si="1"/>
        <v>176.47136290537034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7897.1</v>
      </c>
      <c r="E124" s="249">
        <v>13936.12</v>
      </c>
      <c r="F124" s="63">
        <f t="shared" si="1"/>
        <v>176.47136290537034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17433.009999999998</v>
      </c>
      <c r="E129" s="81">
        <f t="shared" si="26"/>
        <v>41695.97</v>
      </c>
      <c r="F129" s="63">
        <f t="shared" si="1"/>
        <v>239.1782600939253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720</v>
      </c>
      <c r="E135" s="249">
        <v>720</v>
      </c>
      <c r="F135" s="63">
        <f t="shared" si="1"/>
        <v>100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16713.009999999998</v>
      </c>
      <c r="E136" s="249">
        <v>40975.97</v>
      </c>
      <c r="F136" s="63">
        <f t="shared" si="1"/>
        <v>245.17408892832592</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1204974.71</v>
      </c>
      <c r="E141" s="106">
        <f t="shared" si="28"/>
        <v>3040203.4600000004</v>
      </c>
      <c r="F141" s="82">
        <f t="shared" si="1"/>
        <v>252.30433757402264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467077.24</v>
      </c>
      <c r="E5" s="107">
        <f t="shared" si="0"/>
        <v>57884.88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467077.24</v>
      </c>
      <c r="E22" s="108">
        <f t="shared" si="3"/>
        <v>57884.88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467077.24</v>
      </c>
      <c r="E23" s="108">
        <f t="shared" si="4"/>
        <v>57884.88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467077.24</v>
      </c>
      <c r="E24" s="250">
        <v>57884.88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135422.41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3071628.9699999997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996858.42999999993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141082.69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483798.45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2643.4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127806.58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193689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3157.94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44680.37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2074770.54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1108463.6399999999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853241.6399999999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113953.56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495441.13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839.12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11406.05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161479.54999999999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1118.57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69003.66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255222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2098587.7400000002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35528.300000000003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35528.300000000003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35528.300000000003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35238.300000000003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290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2063059.44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73179.48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1989879.96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33312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 Licence</cp:lastModifiedBy>
  <cp:lastPrinted>2025-02-21T08:35:26Z</cp:lastPrinted>
  <dcterms:created xsi:type="dcterms:W3CDTF">2022-04-01T05:14:30Z</dcterms:created>
  <dcterms:modified xsi:type="dcterms:W3CDTF">2025-02-21T08:35:34Z</dcterms:modified>
</cp:coreProperties>
</file>